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NNF_Groundwater_2010\Doc\ParkF\Database\"/>
    </mc:Choice>
  </mc:AlternateContent>
  <bookViews>
    <workbookView xWindow="0" yWindow="0" windowWidth="28800" windowHeight="12300"/>
  </bookViews>
  <sheets>
    <sheet name="Ion" sheetId="1" r:id="rId1"/>
    <sheet name="Isotope" sheetId="2" r:id="rId2"/>
    <sheet name="well log numbers" sheetId="3" r:id="rId3"/>
  </sheets>
  <calcPr calcId="162913"/>
</workbook>
</file>

<file path=xl/calcChain.xml><?xml version="1.0" encoding="utf-8"?>
<calcChain xmlns="http://schemas.openxmlformats.org/spreadsheetml/2006/main">
  <c r="P5" i="2" l="1"/>
  <c r="P6" i="2"/>
  <c r="P7" i="2"/>
  <c r="P8" i="2"/>
  <c r="P9" i="2"/>
  <c r="P10" i="2"/>
  <c r="P11" i="2"/>
  <c r="P12" i="2"/>
  <c r="P13" i="2"/>
  <c r="P14" i="2"/>
  <c r="P4" i="2"/>
  <c r="J30" i="2" l="1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</calcChain>
</file>

<file path=xl/sharedStrings.xml><?xml version="1.0" encoding="utf-8"?>
<sst xmlns="http://schemas.openxmlformats.org/spreadsheetml/2006/main" count="341" uniqueCount="155">
  <si>
    <t>Site Number</t>
  </si>
  <si>
    <t>Sample Name</t>
  </si>
  <si>
    <t>Temperature</t>
  </si>
  <si>
    <t>Conductivity</t>
  </si>
  <si>
    <t>Dissolved Oxygen</t>
  </si>
  <si>
    <t>pH</t>
  </si>
  <si>
    <t>[degrees C]</t>
  </si>
  <si>
    <t>[microsemens]</t>
  </si>
  <si>
    <t>[ppm, mg/L]</t>
  </si>
  <si>
    <t>Dalrymple Creek</t>
  </si>
  <si>
    <t>Fould's Spring Pond</t>
  </si>
  <si>
    <t>Willow Spring @ FR130</t>
  </si>
  <si>
    <t>Little Willow Creek @ FR130</t>
  </si>
  <si>
    <t>Stony Creek</t>
  </si>
  <si>
    <t>Elk River @ Sheep Ranch Road</t>
  </si>
  <si>
    <t>5 to 6</t>
  </si>
  <si>
    <t>Unnamed Elk River Spring</t>
  </si>
  <si>
    <t>2 to 3</t>
  </si>
  <si>
    <t>Elk River @ FR 136</t>
  </si>
  <si>
    <t>6 to 8</t>
  </si>
  <si>
    <t>Elk River @ FR 503</t>
  </si>
  <si>
    <t>West Flowing Fould Creek Tributary @FR 132</t>
  </si>
  <si>
    <t>Sieverson Spring @ Sheep Ranch Road</t>
  </si>
  <si>
    <t>Fould's Creek @ Fould's Creek Road</t>
  </si>
  <si>
    <t>Smith Rapids Well</t>
  </si>
  <si>
    <t>Newman Lake Well</t>
  </si>
  <si>
    <t>Twin Lakes Well</t>
  </si>
  <si>
    <t>Emily Lake Well</t>
  </si>
  <si>
    <t>Wabasso Lake Well</t>
  </si>
  <si>
    <t>Newman Springs</t>
  </si>
  <si>
    <t>Camp 4 Springs</t>
  </si>
  <si>
    <t xml:space="preserve">Tucker Lake </t>
  </si>
  <si>
    <t>Round Lake Dam</t>
  </si>
  <si>
    <t>Camp C Creek @ FR 182</t>
  </si>
  <si>
    <t>Springstead Creek @ FR 144</t>
  </si>
  <si>
    <t>Squaw Creek</t>
  </si>
  <si>
    <t>Sailor Lake Campground Well</t>
  </si>
  <si>
    <t>Sailor Creek</t>
  </si>
  <si>
    <t>Chase Creek @ Cty Rd H</t>
  </si>
  <si>
    <t>Sieverson Creek @ FR 124</t>
  </si>
  <si>
    <t>ISOTOPE SAMPLING</t>
  </si>
  <si>
    <t>Location Name</t>
  </si>
  <si>
    <t>Date Collected</t>
  </si>
  <si>
    <t>Date Conductivity Collected</t>
  </si>
  <si>
    <t>East Flowing Foulds Creek Trib</t>
  </si>
  <si>
    <t>Foulds Creek at Foulds Creek Rd</t>
  </si>
  <si>
    <t>Foulds Spring Pond</t>
  </si>
  <si>
    <t>Foulds Creek Downstream of Dam</t>
  </si>
  <si>
    <t>Seiverson Creek @FR 124</t>
  </si>
  <si>
    <t>Sieverson Creek @ Sheep Ranch Road (FR 132)</t>
  </si>
  <si>
    <t>West Flowing Foulds Creek Trib</t>
  </si>
  <si>
    <t>Little Willow Spring</t>
  </si>
  <si>
    <t>Willow Spring</t>
  </si>
  <si>
    <t>Sailor Lake Picnic Well</t>
  </si>
  <si>
    <t>Round Lake Well</t>
  </si>
  <si>
    <t>Camp Four Springs</t>
  </si>
  <si>
    <t>Unnamed Elk River Springs</t>
  </si>
  <si>
    <t>Riley Lake</t>
  </si>
  <si>
    <t>E Flowing Foulds Creek Trib</t>
  </si>
  <si>
    <t>Field Parameters</t>
  </si>
  <si>
    <t>NO2 + NO3 (N)</t>
  </si>
  <si>
    <t>&lt;0.1</t>
  </si>
  <si>
    <t>Chloride</t>
  </si>
  <si>
    <t>mg/L</t>
  </si>
  <si>
    <t>&lt;0.5</t>
  </si>
  <si>
    <t>&lt;0.005</t>
  </si>
  <si>
    <t>&lt;0.002</t>
  </si>
  <si>
    <t>Lab Results, Ion Analyses</t>
  </si>
  <si>
    <t>&lt;1</t>
  </si>
  <si>
    <t>Wintergreen Trail Well</t>
  </si>
  <si>
    <t>&lt;0.006</t>
  </si>
  <si>
    <t>&lt;0.012</t>
  </si>
  <si>
    <t>Sieverson Ck at Sieverson Ck Rd</t>
  </si>
  <si>
    <t>&lt;0.007</t>
  </si>
  <si>
    <t>Foulds Ck Main Branch</t>
  </si>
  <si>
    <t>&lt;0.008</t>
  </si>
  <si>
    <t>Tabbert's Well</t>
  </si>
  <si>
    <t>&lt;0.009</t>
  </si>
  <si>
    <t>Sieverson Pond Well</t>
  </si>
  <si>
    <t>&lt;0.010</t>
  </si>
  <si>
    <t>3 to 4</t>
  </si>
  <si>
    <t>4 to 5</t>
  </si>
  <si>
    <t>Hogsback Spring</t>
  </si>
  <si>
    <t>Grant Springs</t>
  </si>
  <si>
    <t>Ammonium (N)</t>
  </si>
  <si>
    <t>del 18-O</t>
  </si>
  <si>
    <t>Repeat</t>
  </si>
  <si>
    <t>del 2-H</t>
  </si>
  <si>
    <t>Lab Results</t>
  </si>
  <si>
    <t>LMWL</t>
  </si>
  <si>
    <t>Oxy=8.02H+9.26</t>
  </si>
  <si>
    <t>From Krabbenhoft et al, 1990</t>
  </si>
  <si>
    <t>Wintergreen Trail Well (#8)</t>
  </si>
  <si>
    <t>about 7</t>
  </si>
  <si>
    <t>about 150</t>
  </si>
  <si>
    <t>Grant Springs (#11)</t>
  </si>
  <si>
    <t>Hogsback Springs (#17)</t>
  </si>
  <si>
    <t>~161</t>
  </si>
  <si>
    <t>Squaw Creek (#60)</t>
  </si>
  <si>
    <t>Foulds Creek Main Branch (#107)</t>
  </si>
  <si>
    <t>~145</t>
  </si>
  <si>
    <t>Tabbert's Well (#108)</t>
  </si>
  <si>
    <t>Sieverson Pond Well (#109)</t>
  </si>
  <si>
    <t>~7.1</t>
  </si>
  <si>
    <t>~166</t>
  </si>
  <si>
    <t>LTA</t>
  </si>
  <si>
    <t>Water Source</t>
  </si>
  <si>
    <r>
      <rPr>
        <b/>
        <sz val="11"/>
        <color theme="1"/>
        <rFont val="Calibri"/>
        <family val="2"/>
        <scheme val="minor"/>
      </rPr>
      <t>LTA Water Source Code:</t>
    </r>
    <r>
      <rPr>
        <sz val="11"/>
        <color theme="1"/>
        <rFont val="Calibri"/>
        <family val="2"/>
        <scheme val="minor"/>
      </rPr>
      <t xml:space="preserve">
1=Till&amp;Outwash
2=Glidden Drumlin
3=Flambeau Silt Drumlin
4=Outwash Plains
5=Phillips Plains</t>
    </r>
  </si>
  <si>
    <r>
      <rPr>
        <b/>
        <sz val="11"/>
        <color theme="1"/>
        <rFont val="Calibri"/>
        <family val="2"/>
        <scheme val="minor"/>
      </rPr>
      <t>Water Source Codes:</t>
    </r>
    <r>
      <rPr>
        <sz val="11"/>
        <color theme="1"/>
        <rFont val="Calibri"/>
        <family val="2"/>
        <scheme val="minor"/>
      </rPr>
      <t xml:space="preserve">
1=Wells
2=Springs
3=Streams
4=Lakes</t>
    </r>
  </si>
  <si>
    <t>Alkalinity*</t>
  </si>
  <si>
    <t>Alkalinity***</t>
  </si>
  <si>
    <r>
      <rPr>
        <b/>
        <sz val="12"/>
        <color theme="1"/>
        <rFont val="Calibri"/>
        <family val="2"/>
        <scheme val="minor"/>
      </rPr>
      <t>*,** and ***: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Alkalinity was measured in the field (*), and in the lab (**).  The solutions did not agree in some instances.  Also, we conducted a preliminary charge balance, and some of the results were not electrically neutral (the water had some charge).  We solved the charge balance explicitly for alkalinity, and reported the values here (***).  Lab alkalinity values were used in the calculation for Saturation Indices.</t>
    </r>
  </si>
  <si>
    <t>wells</t>
  </si>
  <si>
    <t>springs</t>
  </si>
  <si>
    <t>creeks</t>
  </si>
  <si>
    <t>lakes</t>
  </si>
  <si>
    <t>sample avg</t>
  </si>
  <si>
    <t>As</t>
  </si>
  <si>
    <t xml:space="preserve">Ca </t>
  </si>
  <si>
    <t>Cu</t>
  </si>
  <si>
    <t xml:space="preserve">Fe </t>
  </si>
  <si>
    <t>K</t>
  </si>
  <si>
    <t xml:space="preserve">Mg </t>
  </si>
  <si>
    <t xml:space="preserve">Mn </t>
  </si>
  <si>
    <t xml:space="preserve">Na </t>
  </si>
  <si>
    <t>P</t>
  </si>
  <si>
    <t xml:space="preserve">Pb </t>
  </si>
  <si>
    <t xml:space="preserve">SO4 </t>
  </si>
  <si>
    <t>Zn</t>
  </si>
  <si>
    <t>time</t>
  </si>
  <si>
    <t>date</t>
  </si>
  <si>
    <t>sample</t>
  </si>
  <si>
    <t>project ID</t>
  </si>
  <si>
    <t>WUWN</t>
  </si>
  <si>
    <t>WGNHS image number</t>
  </si>
  <si>
    <t>depth</t>
  </si>
  <si>
    <t>material</t>
  </si>
  <si>
    <t>PR1209</t>
  </si>
  <si>
    <t>PR1208</t>
  </si>
  <si>
    <t>hard black granite</t>
  </si>
  <si>
    <t>red and black granite</t>
  </si>
  <si>
    <t>no WCR found</t>
  </si>
  <si>
    <t>no wcr found</t>
  </si>
  <si>
    <t>SH884</t>
  </si>
  <si>
    <t>granite-grey</t>
  </si>
  <si>
    <t>PR1394</t>
  </si>
  <si>
    <t>coarse gravel</t>
  </si>
  <si>
    <t>GP576</t>
  </si>
  <si>
    <t>sand and gravel</t>
  </si>
  <si>
    <t>GP577</t>
  </si>
  <si>
    <t>PR1131</t>
  </si>
  <si>
    <t>granite (from homeowner)</t>
  </si>
  <si>
    <t>spring</t>
  </si>
  <si>
    <t>creek</t>
  </si>
  <si>
    <t>Explicit Solution Alk**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</si>
</sst>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m/d/yy;@"/>
    <numFmt numFmtId="167" formatCode="h:mm;@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06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1" fillId="0" borderId="0" xfId="0" applyFont="1" applyFill="1" applyBorder="1"/>
    <xf numFmtId="0" fontId="0" fillId="0" borderId="0" xfId="0" applyBorder="1"/>
    <xf numFmtId="0" fontId="0" fillId="0" borderId="6" xfId="0" applyBorder="1"/>
    <xf numFmtId="0" fontId="0" fillId="0" borderId="0" xfId="0" applyFill="1" applyBorder="1"/>
    <xf numFmtId="165" fontId="0" fillId="0" borderId="6" xfId="0" applyNumberFormat="1" applyBorder="1"/>
    <xf numFmtId="0" fontId="2" fillId="0" borderId="0" xfId="0" applyFont="1" applyFill="1" applyBorder="1"/>
    <xf numFmtId="14" fontId="0" fillId="0" borderId="0" xfId="0" applyNumberFormat="1" applyBorder="1"/>
    <xf numFmtId="2" fontId="0" fillId="0" borderId="0" xfId="0" applyNumberFormat="1" applyFont="1" applyFill="1" applyBorder="1"/>
    <xf numFmtId="2" fontId="5" fillId="0" borderId="0" xfId="0" applyNumberFormat="1" applyFont="1" applyFill="1" applyBorder="1"/>
    <xf numFmtId="0" fontId="0" fillId="0" borderId="0" xfId="0" applyFont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1" fillId="0" borderId="0" xfId="0" applyFont="1" applyAlignment="1"/>
    <xf numFmtId="0" fontId="1" fillId="0" borderId="0" xfId="0" applyFont="1" applyAlignment="1">
      <alignment vertical="top"/>
    </xf>
    <xf numFmtId="0" fontId="1" fillId="0" borderId="2" xfId="0" applyFont="1" applyFill="1" applyBorder="1"/>
    <xf numFmtId="0" fontId="0" fillId="0" borderId="2" xfId="0" applyFill="1" applyBorder="1"/>
    <xf numFmtId="0" fontId="0" fillId="0" borderId="0" xfId="0" applyFont="1" applyBorder="1"/>
    <xf numFmtId="1" fontId="5" fillId="0" borderId="2" xfId="0" applyNumberFormat="1" applyFont="1" applyFill="1" applyBorder="1"/>
    <xf numFmtId="0" fontId="1" fillId="0" borderId="0" xfId="0" applyFont="1" applyAlignment="1">
      <alignment horizontal="center"/>
    </xf>
    <xf numFmtId="2" fontId="0" fillId="0" borderId="0" xfId="0" applyNumberFormat="1" applyBorder="1"/>
    <xf numFmtId="2" fontId="0" fillId="0" borderId="6" xfId="0" applyNumberFormat="1" applyBorder="1"/>
    <xf numFmtId="164" fontId="0" fillId="0" borderId="0" xfId="0" applyNumberFormat="1" applyBorder="1"/>
    <xf numFmtId="164" fontId="0" fillId="0" borderId="6" xfId="0" applyNumberFormat="1" applyBorder="1"/>
    <xf numFmtId="165" fontId="0" fillId="0" borderId="0" xfId="0" applyNumberFormat="1" applyBorder="1"/>
    <xf numFmtId="1" fontId="0" fillId="0" borderId="0" xfId="0" applyNumberFormat="1" applyBorder="1"/>
    <xf numFmtId="1" fontId="0" fillId="0" borderId="6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2" fontId="0" fillId="0" borderId="10" xfId="0" applyNumberFormat="1" applyBorder="1"/>
    <xf numFmtId="164" fontId="0" fillId="0" borderId="10" xfId="0" applyNumberFormat="1" applyBorder="1"/>
    <xf numFmtId="0" fontId="0" fillId="0" borderId="11" xfId="0" applyBorder="1"/>
    <xf numFmtId="165" fontId="0" fillId="0" borderId="10" xfId="0" applyNumberFormat="1" applyBorder="1"/>
    <xf numFmtId="1" fontId="0" fillId="0" borderId="10" xfId="0" applyNumberForma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64" fontId="0" fillId="0" borderId="15" xfId="0" applyNumberFormat="1" applyBorder="1"/>
    <xf numFmtId="0" fontId="0" fillId="0" borderId="16" xfId="0" applyFill="1" applyBorder="1"/>
    <xf numFmtId="0" fontId="0" fillId="0" borderId="7" xfId="0" applyBorder="1"/>
    <xf numFmtId="0" fontId="0" fillId="0" borderId="8" xfId="0" applyBorder="1"/>
    <xf numFmtId="0" fontId="0" fillId="0" borderId="8" xfId="0" applyFill="1" applyBorder="1"/>
    <xf numFmtId="0" fontId="0" fillId="0" borderId="12" xfId="0" applyBorder="1"/>
    <xf numFmtId="0" fontId="0" fillId="0" borderId="11" xfId="0" applyFill="1" applyBorder="1"/>
    <xf numFmtId="2" fontId="0" fillId="0" borderId="15" xfId="0" applyNumberFormat="1" applyBorder="1"/>
    <xf numFmtId="165" fontId="0" fillId="0" borderId="15" xfId="0" applyNumberFormat="1" applyBorder="1"/>
    <xf numFmtId="1" fontId="0" fillId="0" borderId="15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2" fontId="2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9" fillId="0" borderId="0" xfId="0" applyFont="1" applyFill="1" applyBorder="1" applyAlignment="1">
      <alignment horizontal="centerContinuous"/>
    </xf>
    <xf numFmtId="166" fontId="1" fillId="0" borderId="0" xfId="0" applyNumberFormat="1" applyFont="1" applyAlignment="1">
      <alignment horizontal="center" wrapText="1"/>
    </xf>
    <xf numFmtId="166" fontId="0" fillId="0" borderId="10" xfId="0" applyNumberFormat="1" applyBorder="1"/>
    <xf numFmtId="166" fontId="0" fillId="0" borderId="0" xfId="0" applyNumberFormat="1" applyBorder="1"/>
    <xf numFmtId="166" fontId="0" fillId="0" borderId="1" xfId="0" applyNumberFormat="1" applyBorder="1"/>
    <xf numFmtId="166" fontId="0" fillId="0" borderId="6" xfId="0" applyNumberFormat="1" applyBorder="1"/>
    <xf numFmtId="166" fontId="0" fillId="0" borderId="15" xfId="0" applyNumberFormat="1" applyBorder="1"/>
    <xf numFmtId="167" fontId="1" fillId="0" borderId="0" xfId="0" applyNumberFormat="1" applyFont="1" applyAlignment="1">
      <alignment horizontal="center" wrapText="1"/>
    </xf>
    <xf numFmtId="167" fontId="0" fillId="0" borderId="10" xfId="0" applyNumberFormat="1" applyBorder="1"/>
    <xf numFmtId="167" fontId="0" fillId="0" borderId="0" xfId="0" applyNumberFormat="1" applyBorder="1"/>
    <xf numFmtId="167" fontId="0" fillId="0" borderId="1" xfId="0" applyNumberFormat="1" applyBorder="1"/>
    <xf numFmtId="167" fontId="0" fillId="0" borderId="6" xfId="0" applyNumberFormat="1" applyBorder="1"/>
    <xf numFmtId="167" fontId="0" fillId="0" borderId="15" xfId="0" applyNumberFormat="1" applyBorder="1"/>
    <xf numFmtId="2" fontId="1" fillId="0" borderId="0" xfId="0" applyNumberFormat="1" applyFont="1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textRotation="90"/>
    </xf>
    <xf numFmtId="0" fontId="7" fillId="0" borderId="0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textRotation="90"/>
    </xf>
    <xf numFmtId="0" fontId="7" fillId="0" borderId="15" xfId="0" applyFont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164" fontId="0" fillId="0" borderId="0" xfId="0" applyNumberFormat="1"/>
    <xf numFmtId="164" fontId="0" fillId="0" borderId="4" xfId="0" applyNumberFormat="1" applyBorder="1"/>
    <xf numFmtId="164" fontId="0" fillId="0" borderId="12" xfId="0" applyNumberFormat="1" applyBorder="1"/>
  </cellXfs>
  <cellStyles count="3">
    <cellStyle name="Normal" xfId="0" builtinId="0"/>
    <cellStyle name="Normal 2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3"/>
  <sheetViews>
    <sheetView tabSelected="1" zoomScale="90" zoomScaleNormal="90" workbookViewId="0">
      <pane xSplit="3" ySplit="2" topLeftCell="G3" activePane="bottomRight" state="frozen"/>
      <selection pane="topRight" activeCell="C1" sqref="C1"/>
      <selection pane="bottomLeft" activeCell="A3" sqref="A3"/>
      <selection pane="bottomRight" activeCell="K4" sqref="K4"/>
    </sheetView>
  </sheetViews>
  <sheetFormatPr defaultRowHeight="15"/>
  <cols>
    <col min="1" max="1" width="41.28515625" style="8" bestFit="1" customWidth="1"/>
    <col min="2" max="2" width="8.5703125" style="8" customWidth="1"/>
    <col min="3" max="3" width="9.140625" style="8"/>
    <col min="4" max="4" width="9.140625" style="65"/>
    <col min="5" max="5" width="9.140625" style="71"/>
    <col min="6" max="6" width="12.5703125" bestFit="1" customWidth="1"/>
    <col min="7" max="7" width="14.42578125" bestFit="1" customWidth="1"/>
    <col min="8" max="8" width="11.85546875" bestFit="1" customWidth="1"/>
    <col min="9" max="9" width="16.85546875" bestFit="1" customWidth="1"/>
    <col min="11" max="11" width="20.85546875" style="103" bestFit="1" customWidth="1"/>
    <col min="12" max="12" width="15.5703125" customWidth="1"/>
    <col min="13" max="13" width="11.42578125" customWidth="1"/>
    <col min="14" max="14" width="12.42578125" bestFit="1" customWidth="1"/>
    <col min="15" max="15" width="13" customWidth="1"/>
    <col min="16" max="16" width="12.7109375" customWidth="1"/>
    <col min="17" max="17" width="12.85546875" customWidth="1"/>
    <col min="18" max="18" width="12.85546875" style="2" customWidth="1"/>
    <col min="19" max="19" width="12" customWidth="1"/>
    <col min="20" max="20" width="13.140625" customWidth="1"/>
    <col min="21" max="21" width="13.5703125" style="2" customWidth="1"/>
    <col min="22" max="22" width="13.140625" customWidth="1"/>
    <col min="23" max="23" width="11.5703125" style="2" customWidth="1"/>
    <col min="24" max="24" width="12.5703125" customWidth="1"/>
    <col min="25" max="25" width="13.7109375" customWidth="1"/>
    <col min="26" max="26" width="11.85546875" customWidth="1"/>
    <col min="27" max="27" width="14.85546875" bestFit="1" customWidth="1"/>
  </cols>
  <sheetData>
    <row r="1" spans="1:33">
      <c r="A1"/>
      <c r="B1" s="99"/>
      <c r="C1" s="90" t="s">
        <v>59</v>
      </c>
      <c r="D1" s="90"/>
      <c r="E1" s="90"/>
      <c r="F1" s="90"/>
      <c r="G1" s="90"/>
      <c r="H1" s="90"/>
      <c r="I1" s="90"/>
      <c r="J1" s="90"/>
      <c r="K1" s="101"/>
      <c r="L1" s="92" t="s">
        <v>67</v>
      </c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B1" s="22"/>
      <c r="AC1" s="22"/>
    </row>
    <row r="2" spans="1:33">
      <c r="A2" s="90" t="s">
        <v>1</v>
      </c>
      <c r="B2" s="99"/>
      <c r="C2" s="91" t="s">
        <v>0</v>
      </c>
      <c r="D2" s="91" t="s">
        <v>131</v>
      </c>
      <c r="E2" s="91"/>
      <c r="F2" s="1" t="s">
        <v>2</v>
      </c>
      <c r="G2" s="1" t="s">
        <v>3</v>
      </c>
      <c r="H2" s="1" t="s">
        <v>109</v>
      </c>
      <c r="I2" s="1" t="s">
        <v>4</v>
      </c>
      <c r="J2" s="1" t="s">
        <v>5</v>
      </c>
      <c r="K2" s="102" t="s">
        <v>154</v>
      </c>
      <c r="L2" s="6" t="s">
        <v>60</v>
      </c>
      <c r="M2" s="7" t="s">
        <v>62</v>
      </c>
      <c r="N2" s="7" t="s">
        <v>110</v>
      </c>
      <c r="O2" s="7" t="s">
        <v>117</v>
      </c>
      <c r="P2" s="7" t="s">
        <v>118</v>
      </c>
      <c r="Q2" s="7" t="s">
        <v>119</v>
      </c>
      <c r="R2" s="75" t="s">
        <v>120</v>
      </c>
      <c r="S2" s="7" t="s">
        <v>121</v>
      </c>
      <c r="T2" s="7" t="s">
        <v>122</v>
      </c>
      <c r="U2" s="75" t="s">
        <v>123</v>
      </c>
      <c r="V2" s="7" t="s">
        <v>124</v>
      </c>
      <c r="W2" s="75" t="s">
        <v>125</v>
      </c>
      <c r="X2" s="7" t="s">
        <v>126</v>
      </c>
      <c r="Y2" s="7" t="s">
        <v>127</v>
      </c>
      <c r="Z2" s="7" t="s">
        <v>128</v>
      </c>
      <c r="AA2" s="7" t="s">
        <v>84</v>
      </c>
      <c r="AB2" s="22"/>
      <c r="AC2" s="22"/>
      <c r="AD2" s="21"/>
      <c r="AE2" s="21"/>
    </row>
    <row r="3" spans="1:33" ht="15.75" thickBot="1">
      <c r="A3" s="90"/>
      <c r="B3" s="27"/>
      <c r="C3" s="91"/>
      <c r="D3" s="63" t="s">
        <v>130</v>
      </c>
      <c r="E3" s="69" t="s">
        <v>129</v>
      </c>
      <c r="F3" t="s">
        <v>6</v>
      </c>
      <c r="G3" t="s">
        <v>7</v>
      </c>
      <c r="H3" t="s">
        <v>8</v>
      </c>
      <c r="I3" t="s">
        <v>8</v>
      </c>
      <c r="L3" s="5" t="s">
        <v>63</v>
      </c>
      <c r="M3" t="s">
        <v>63</v>
      </c>
      <c r="N3" t="s">
        <v>63</v>
      </c>
      <c r="O3" t="s">
        <v>63</v>
      </c>
      <c r="P3" t="s">
        <v>63</v>
      </c>
      <c r="Q3" t="s">
        <v>63</v>
      </c>
      <c r="R3" s="2" t="s">
        <v>63</v>
      </c>
      <c r="S3" t="s">
        <v>63</v>
      </c>
      <c r="T3" t="s">
        <v>63</v>
      </c>
      <c r="U3" s="2" t="s">
        <v>63</v>
      </c>
      <c r="V3" t="s">
        <v>63</v>
      </c>
      <c r="W3" s="2" t="s">
        <v>63</v>
      </c>
      <c r="X3" t="s">
        <v>63</v>
      </c>
      <c r="Y3" t="s">
        <v>63</v>
      </c>
      <c r="Z3" t="s">
        <v>63</v>
      </c>
      <c r="AB3" s="23" t="s">
        <v>105</v>
      </c>
      <c r="AC3" s="7" t="s">
        <v>106</v>
      </c>
      <c r="AD3" s="1"/>
      <c r="AE3" s="1"/>
    </row>
    <row r="4" spans="1:33" s="37" customFormat="1" ht="15" customHeight="1">
      <c r="A4" s="36" t="s">
        <v>36</v>
      </c>
      <c r="B4" s="94" t="s">
        <v>112</v>
      </c>
      <c r="C4" s="37">
        <v>1</v>
      </c>
      <c r="D4" s="64">
        <v>40697</v>
      </c>
      <c r="E4" s="70">
        <v>0.375</v>
      </c>
      <c r="F4" s="37">
        <v>14.4</v>
      </c>
      <c r="G4" s="37">
        <v>181</v>
      </c>
      <c r="H4" s="37">
        <v>65</v>
      </c>
      <c r="I4" s="39">
        <v>0.3</v>
      </c>
      <c r="J4" s="38">
        <v>7.44</v>
      </c>
      <c r="K4" s="39">
        <v>82.486731170694881</v>
      </c>
      <c r="L4" s="40" t="s">
        <v>61</v>
      </c>
      <c r="M4" s="37" t="s">
        <v>64</v>
      </c>
      <c r="N4" s="37">
        <v>88</v>
      </c>
      <c r="O4" s="37" t="s">
        <v>65</v>
      </c>
      <c r="P4" s="39">
        <v>21.772500000000001</v>
      </c>
      <c r="Q4" s="41">
        <v>1.2508E-2</v>
      </c>
      <c r="R4" s="38">
        <v>0.10791000000000001</v>
      </c>
      <c r="S4" s="39">
        <v>1.6465799999999999</v>
      </c>
      <c r="T4" s="39">
        <v>6.4691599999999996</v>
      </c>
      <c r="U4" s="38">
        <v>0.160163</v>
      </c>
      <c r="V4" s="42">
        <v>3.7111800000000001</v>
      </c>
      <c r="W4" s="38">
        <v>9.1179999999999997E-2</v>
      </c>
      <c r="X4" s="38" t="s">
        <v>66</v>
      </c>
      <c r="Y4" s="39">
        <v>8.4650599999999994</v>
      </c>
      <c r="Z4" s="41">
        <v>6.1088000000000003E-2</v>
      </c>
      <c r="AB4" s="40">
        <v>1</v>
      </c>
      <c r="AC4" s="37">
        <v>1</v>
      </c>
      <c r="AE4" s="87" t="s">
        <v>107</v>
      </c>
      <c r="AF4" s="88"/>
      <c r="AG4" s="89"/>
    </row>
    <row r="5" spans="1:33" s="8" customFormat="1">
      <c r="A5" s="43" t="s">
        <v>24</v>
      </c>
      <c r="B5" s="95"/>
      <c r="C5" s="8">
        <v>2</v>
      </c>
      <c r="D5" s="65">
        <v>40696</v>
      </c>
      <c r="E5" s="71">
        <v>0.39583333333333331</v>
      </c>
      <c r="F5" s="8">
        <v>8.1</v>
      </c>
      <c r="G5" s="8">
        <v>233.6</v>
      </c>
      <c r="H5" s="8">
        <v>95</v>
      </c>
      <c r="I5" s="30">
        <v>3.5</v>
      </c>
      <c r="J5" s="28">
        <v>7.68</v>
      </c>
      <c r="K5" s="30">
        <v>109.32497764625249</v>
      </c>
      <c r="L5" s="5" t="s">
        <v>61</v>
      </c>
      <c r="M5" s="8" t="s">
        <v>64</v>
      </c>
      <c r="N5" s="8">
        <v>108</v>
      </c>
      <c r="O5" s="8" t="s">
        <v>65</v>
      </c>
      <c r="P5" s="30">
        <v>29.345700000000001</v>
      </c>
      <c r="Q5" s="32">
        <v>2.996E-3</v>
      </c>
      <c r="R5" s="28">
        <v>3.2543999999999997E-2</v>
      </c>
      <c r="S5" s="30">
        <v>1.19842</v>
      </c>
      <c r="T5" s="30">
        <v>10.023899999999999</v>
      </c>
      <c r="U5" s="28">
        <v>1.1391999999999999E-2</v>
      </c>
      <c r="V5" s="33">
        <v>2.5900300000000001</v>
      </c>
      <c r="W5" s="28">
        <v>2.0567999999999999E-2</v>
      </c>
      <c r="X5" s="28" t="s">
        <v>66</v>
      </c>
      <c r="Y5" s="30">
        <v>12.369199999999999</v>
      </c>
      <c r="Z5" s="32">
        <v>0.363867</v>
      </c>
      <c r="AB5" s="5">
        <v>2</v>
      </c>
      <c r="AC5" s="8">
        <v>1</v>
      </c>
      <c r="AE5" s="85"/>
      <c r="AF5" s="80"/>
      <c r="AG5" s="81"/>
    </row>
    <row r="6" spans="1:33" s="8" customFormat="1">
      <c r="A6" s="43" t="s">
        <v>25</v>
      </c>
      <c r="B6" s="95"/>
      <c r="C6" s="8">
        <v>3</v>
      </c>
      <c r="D6" s="65">
        <v>40696</v>
      </c>
      <c r="E6" s="71">
        <v>0.59722222222222221</v>
      </c>
      <c r="F6" s="8">
        <v>9.5</v>
      </c>
      <c r="G6" s="8">
        <v>130.69999999999999</v>
      </c>
      <c r="H6" s="8">
        <v>55</v>
      </c>
      <c r="I6" s="30">
        <v>2</v>
      </c>
      <c r="J6" s="28">
        <v>7.05</v>
      </c>
      <c r="K6" s="30">
        <v>56.126550515229262</v>
      </c>
      <c r="L6" s="5" t="s">
        <v>61</v>
      </c>
      <c r="M6" s="8" t="s">
        <v>64</v>
      </c>
      <c r="N6" s="8">
        <v>64</v>
      </c>
      <c r="O6" s="8" t="s">
        <v>65</v>
      </c>
      <c r="P6" s="30">
        <v>12.021800000000001</v>
      </c>
      <c r="Q6" s="32">
        <v>3.117E-3</v>
      </c>
      <c r="R6" s="28">
        <v>5.6415E-2</v>
      </c>
      <c r="S6" s="30">
        <v>0.92794600000000005</v>
      </c>
      <c r="T6" s="30">
        <v>4.3250200000000003</v>
      </c>
      <c r="U6" s="28">
        <v>0.48895300000000003</v>
      </c>
      <c r="V6" s="33">
        <v>1.5582</v>
      </c>
      <c r="W6" s="28">
        <v>1.6851000000000001E-2</v>
      </c>
      <c r="X6" s="28" t="s">
        <v>66</v>
      </c>
      <c r="Y6" s="30">
        <v>4.94651</v>
      </c>
      <c r="Z6" s="32">
        <v>5.21678</v>
      </c>
      <c r="AB6" s="5">
        <v>2</v>
      </c>
      <c r="AC6" s="8">
        <v>1</v>
      </c>
      <c r="AE6" s="85"/>
      <c r="AF6" s="80"/>
      <c r="AG6" s="81"/>
    </row>
    <row r="7" spans="1:33" s="8" customFormat="1">
      <c r="A7" s="43" t="s">
        <v>54</v>
      </c>
      <c r="B7" s="95"/>
      <c r="C7" s="8">
        <v>4</v>
      </c>
      <c r="D7" s="65">
        <v>40753</v>
      </c>
      <c r="E7" s="71"/>
      <c r="F7" s="8">
        <v>15.6</v>
      </c>
      <c r="G7" s="8">
        <v>61.8</v>
      </c>
      <c r="H7" s="8">
        <v>85</v>
      </c>
      <c r="I7" s="8" t="s">
        <v>17</v>
      </c>
      <c r="J7" s="28">
        <v>7.82</v>
      </c>
      <c r="K7" s="30">
        <v>98.811359557398916</v>
      </c>
      <c r="L7" s="5" t="s">
        <v>61</v>
      </c>
      <c r="M7" s="8" t="s">
        <v>64</v>
      </c>
      <c r="N7" s="8">
        <v>116</v>
      </c>
      <c r="O7" s="8" t="s">
        <v>65</v>
      </c>
      <c r="P7" s="8">
        <v>16.7</v>
      </c>
      <c r="Q7" s="8">
        <v>3.0000000000000001E-3</v>
      </c>
      <c r="R7" s="28">
        <v>0.154</v>
      </c>
      <c r="S7" s="8">
        <v>1.1000000000000001</v>
      </c>
      <c r="T7" s="8">
        <v>6.4</v>
      </c>
      <c r="U7" s="28">
        <v>0.04</v>
      </c>
      <c r="V7" s="8">
        <v>14</v>
      </c>
      <c r="W7" s="28">
        <v>1.9E-2</v>
      </c>
      <c r="X7" s="8">
        <v>4.0000000000000001E-3</v>
      </c>
      <c r="Y7" s="8">
        <v>1.3</v>
      </c>
      <c r="Z7" s="8">
        <v>1.2E-2</v>
      </c>
      <c r="AB7" s="5">
        <v>3</v>
      </c>
      <c r="AC7" s="8">
        <v>1</v>
      </c>
      <c r="AE7" s="85"/>
      <c r="AF7" s="80"/>
      <c r="AG7" s="81"/>
    </row>
    <row r="8" spans="1:33" s="8" customFormat="1">
      <c r="A8" s="43" t="s">
        <v>26</v>
      </c>
      <c r="B8" s="95"/>
      <c r="C8" s="8">
        <v>5</v>
      </c>
      <c r="D8" s="65">
        <v>40696</v>
      </c>
      <c r="E8" s="71">
        <v>0.45833333333333331</v>
      </c>
      <c r="F8" s="8">
        <v>8.4</v>
      </c>
      <c r="G8" s="8">
        <v>138.80000000000001</v>
      </c>
      <c r="H8" s="8">
        <v>55</v>
      </c>
      <c r="I8" s="30">
        <v>0.4</v>
      </c>
      <c r="J8" s="28">
        <v>8.57</v>
      </c>
      <c r="K8" s="30">
        <v>61.807004730056526</v>
      </c>
      <c r="L8" s="5">
        <v>1</v>
      </c>
      <c r="M8" s="8" t="s">
        <v>64</v>
      </c>
      <c r="N8" s="8">
        <v>64</v>
      </c>
      <c r="O8" s="8" t="s">
        <v>65</v>
      </c>
      <c r="P8" s="30">
        <v>16.610800000000001</v>
      </c>
      <c r="Q8" s="32">
        <v>6.1130000000000004E-3</v>
      </c>
      <c r="R8" s="28">
        <v>8.2255999999999996E-2</v>
      </c>
      <c r="S8" s="30">
        <v>1.1253200000000001</v>
      </c>
      <c r="T8" s="30">
        <v>5.0853099999999998</v>
      </c>
      <c r="U8" s="28">
        <v>2.2072999999999999E-2</v>
      </c>
      <c r="V8" s="33">
        <v>1.8530800000000001</v>
      </c>
      <c r="W8" s="28">
        <v>1.2553E-2</v>
      </c>
      <c r="X8" s="28" t="s">
        <v>66</v>
      </c>
      <c r="Y8" s="30">
        <v>5.1732800000000001</v>
      </c>
      <c r="Z8" s="32">
        <v>4.2430000000000002E-3</v>
      </c>
      <c r="AB8" s="5">
        <v>3</v>
      </c>
      <c r="AC8" s="8">
        <v>1</v>
      </c>
      <c r="AE8" s="85"/>
      <c r="AF8" s="80"/>
      <c r="AG8" s="81"/>
    </row>
    <row r="9" spans="1:33" s="8" customFormat="1">
      <c r="A9" s="43" t="s">
        <v>27</v>
      </c>
      <c r="B9" s="95"/>
      <c r="C9" s="8">
        <v>6</v>
      </c>
      <c r="D9" s="65">
        <v>40696</v>
      </c>
      <c r="E9" s="71">
        <v>0.49444444444444446</v>
      </c>
      <c r="F9" s="8">
        <v>8.4</v>
      </c>
      <c r="G9" s="8">
        <v>222.2</v>
      </c>
      <c r="H9" s="8">
        <v>105</v>
      </c>
      <c r="I9" s="30">
        <v>1</v>
      </c>
      <c r="J9" s="28">
        <v>7.9</v>
      </c>
      <c r="K9" s="30">
        <v>116.20235033639692</v>
      </c>
      <c r="L9" s="5" t="s">
        <v>61</v>
      </c>
      <c r="M9" s="8" t="s">
        <v>64</v>
      </c>
      <c r="N9" s="8">
        <v>116</v>
      </c>
      <c r="O9" s="8" t="s">
        <v>65</v>
      </c>
      <c r="P9" s="30">
        <v>32.048099999999998</v>
      </c>
      <c r="Q9" s="32">
        <v>1.867E-3</v>
      </c>
      <c r="R9" s="28">
        <v>0.88924300000000001</v>
      </c>
      <c r="S9" s="30">
        <v>1.3841399999999999</v>
      </c>
      <c r="T9" s="30">
        <v>6.6893099999999999</v>
      </c>
      <c r="U9" s="28">
        <v>0.18056800000000001</v>
      </c>
      <c r="V9" s="33">
        <v>2.5309499999999998</v>
      </c>
      <c r="W9" s="28">
        <v>0.106612</v>
      </c>
      <c r="X9" s="28" t="s">
        <v>66</v>
      </c>
      <c r="Y9" s="30">
        <v>0.11262900000000001</v>
      </c>
      <c r="Z9" s="32">
        <v>7.7429999999999999E-2</v>
      </c>
      <c r="AB9" s="5">
        <v>2</v>
      </c>
      <c r="AC9" s="8">
        <v>1</v>
      </c>
      <c r="AE9" s="86"/>
      <c r="AF9" s="82"/>
      <c r="AG9" s="83"/>
    </row>
    <row r="10" spans="1:33" s="8" customFormat="1">
      <c r="A10" s="43" t="s">
        <v>28</v>
      </c>
      <c r="B10" s="95"/>
      <c r="C10" s="8">
        <v>7</v>
      </c>
      <c r="D10" s="65">
        <v>40696</v>
      </c>
      <c r="E10" s="71">
        <v>0.47916666666666669</v>
      </c>
      <c r="F10" s="8">
        <v>8.1999999999999993</v>
      </c>
      <c r="G10" s="8">
        <v>198.2</v>
      </c>
      <c r="H10" s="8">
        <v>95</v>
      </c>
      <c r="I10" s="30">
        <v>1.5</v>
      </c>
      <c r="J10" s="28">
        <v>7.94</v>
      </c>
      <c r="K10" s="30">
        <v>101.59958390981473</v>
      </c>
      <c r="L10" s="5" t="s">
        <v>61</v>
      </c>
      <c r="M10" s="8" t="s">
        <v>64</v>
      </c>
      <c r="N10" s="8">
        <v>104</v>
      </c>
      <c r="O10" s="8" t="s">
        <v>65</v>
      </c>
      <c r="P10" s="30">
        <v>30.1081</v>
      </c>
      <c r="Q10" s="32">
        <v>1.498E-3</v>
      </c>
      <c r="R10" s="28">
        <v>0.121615</v>
      </c>
      <c r="S10" s="30">
        <v>1.1160099999999999</v>
      </c>
      <c r="T10" s="30">
        <v>4.92483</v>
      </c>
      <c r="U10" s="28">
        <v>0.24440400000000001</v>
      </c>
      <c r="V10" s="33">
        <v>2.3690000000000002</v>
      </c>
      <c r="W10" s="28">
        <v>9.6340000000000002E-3</v>
      </c>
      <c r="X10" s="28" t="s">
        <v>66</v>
      </c>
      <c r="Y10" s="30">
        <v>1.2540199999999999</v>
      </c>
      <c r="Z10" s="32">
        <v>0.191242</v>
      </c>
      <c r="AB10" s="5">
        <v>2</v>
      </c>
      <c r="AC10" s="8">
        <v>1</v>
      </c>
    </row>
    <row r="11" spans="1:33" s="8" customFormat="1" ht="15" customHeight="1">
      <c r="A11" s="43" t="s">
        <v>69</v>
      </c>
      <c r="B11" s="95"/>
      <c r="C11" s="8">
        <v>8</v>
      </c>
      <c r="D11" s="65">
        <v>40753</v>
      </c>
      <c r="E11" s="71"/>
      <c r="F11" s="10">
        <v>11.2</v>
      </c>
      <c r="H11" s="10">
        <v>20</v>
      </c>
      <c r="I11" s="8" t="s">
        <v>80</v>
      </c>
      <c r="J11" s="28"/>
      <c r="K11" s="30">
        <v>16.018454194033136</v>
      </c>
      <c r="L11" s="5" t="s">
        <v>61</v>
      </c>
      <c r="M11" s="8">
        <v>43.4</v>
      </c>
      <c r="N11" s="8">
        <v>24</v>
      </c>
      <c r="O11" s="8" t="s">
        <v>70</v>
      </c>
      <c r="P11" s="8">
        <v>9.3000000000000007</v>
      </c>
      <c r="Q11" s="8">
        <v>2E-3</v>
      </c>
      <c r="R11" s="28">
        <v>1.2999999999999999E-2</v>
      </c>
      <c r="S11" s="8">
        <v>1.6</v>
      </c>
      <c r="T11" s="8">
        <v>6.4</v>
      </c>
      <c r="U11" s="28">
        <v>1.7999999999999999E-2</v>
      </c>
      <c r="V11" s="8">
        <v>12</v>
      </c>
      <c r="W11" s="28" t="s">
        <v>71</v>
      </c>
      <c r="X11" s="8">
        <v>4.0000000000000001E-3</v>
      </c>
      <c r="Y11" s="8">
        <v>0.5</v>
      </c>
      <c r="Z11" s="8" t="s">
        <v>66</v>
      </c>
      <c r="AB11" s="5">
        <v>3</v>
      </c>
      <c r="AC11" s="8">
        <v>1</v>
      </c>
      <c r="AE11" s="84" t="s">
        <v>108</v>
      </c>
      <c r="AF11" s="79"/>
    </row>
    <row r="12" spans="1:33" s="8" customFormat="1">
      <c r="A12" s="43" t="s">
        <v>76</v>
      </c>
      <c r="B12" s="95"/>
      <c r="C12" s="8">
        <v>108</v>
      </c>
      <c r="D12" s="65">
        <v>40752</v>
      </c>
      <c r="E12" s="71"/>
      <c r="F12" s="8">
        <v>12.3</v>
      </c>
      <c r="G12" s="8">
        <v>133.6</v>
      </c>
      <c r="H12" s="10">
        <v>60</v>
      </c>
      <c r="I12" s="8" t="s">
        <v>17</v>
      </c>
      <c r="J12" s="28">
        <v>7.02</v>
      </c>
      <c r="K12" s="30">
        <v>81.231281013311786</v>
      </c>
      <c r="L12" s="5" t="s">
        <v>61</v>
      </c>
      <c r="M12" s="8" t="s">
        <v>64</v>
      </c>
      <c r="N12" s="8">
        <v>60</v>
      </c>
      <c r="O12" s="8" t="s">
        <v>77</v>
      </c>
      <c r="P12" s="8">
        <v>25.7</v>
      </c>
      <c r="Q12" s="8">
        <v>5.0000000000000001E-3</v>
      </c>
      <c r="R12" s="28">
        <v>1.006</v>
      </c>
      <c r="S12" s="8">
        <v>0.8</v>
      </c>
      <c r="T12" s="8">
        <v>4.4000000000000004</v>
      </c>
      <c r="U12" s="28">
        <v>9.7000000000000003E-2</v>
      </c>
      <c r="V12" s="8">
        <v>1</v>
      </c>
      <c r="W12" s="28">
        <v>4.7E-2</v>
      </c>
      <c r="X12" s="8">
        <v>4.0000000000000001E-3</v>
      </c>
      <c r="Y12" s="8">
        <v>5.8</v>
      </c>
      <c r="Z12" s="8">
        <v>3.9E-2</v>
      </c>
      <c r="AB12" s="24">
        <v>3</v>
      </c>
      <c r="AC12" s="8">
        <v>1</v>
      </c>
      <c r="AE12" s="85"/>
      <c r="AF12" s="81"/>
    </row>
    <row r="13" spans="1:33" s="8" customFormat="1">
      <c r="A13" s="43" t="s">
        <v>78</v>
      </c>
      <c r="B13" s="96"/>
      <c r="C13" s="8">
        <v>109</v>
      </c>
      <c r="D13" s="65">
        <v>40752</v>
      </c>
      <c r="E13" s="71"/>
      <c r="F13" s="8">
        <v>9.9</v>
      </c>
      <c r="G13" s="8">
        <v>149</v>
      </c>
      <c r="H13" s="10">
        <v>70</v>
      </c>
      <c r="I13" s="77">
        <v>3</v>
      </c>
      <c r="J13" s="28"/>
      <c r="K13" s="30">
        <v>50.022348006294187</v>
      </c>
      <c r="L13" s="5">
        <v>0.2</v>
      </c>
      <c r="M13" s="8" t="s">
        <v>64</v>
      </c>
      <c r="N13" s="8">
        <v>88</v>
      </c>
      <c r="O13" s="8" t="s">
        <v>79</v>
      </c>
      <c r="P13" s="8">
        <v>16.399999999999999</v>
      </c>
      <c r="Q13" s="8">
        <v>4.0000000000000001E-3</v>
      </c>
      <c r="R13" s="28">
        <v>0.28799999999999998</v>
      </c>
      <c r="S13" s="8">
        <v>1.1000000000000001</v>
      </c>
      <c r="T13" s="8">
        <v>3.1</v>
      </c>
      <c r="U13" s="28">
        <v>3.0000000000000001E-3</v>
      </c>
      <c r="V13" s="8" t="s">
        <v>68</v>
      </c>
      <c r="W13" s="28">
        <v>3.2000000000000001E-2</v>
      </c>
      <c r="X13" s="8">
        <v>3.0000000000000001E-3</v>
      </c>
      <c r="Y13" s="8">
        <v>5.0999999999999996</v>
      </c>
      <c r="Z13" s="8">
        <v>1.4999999999999999E-2</v>
      </c>
      <c r="AB13" s="24">
        <v>1</v>
      </c>
      <c r="AC13" s="8">
        <v>1</v>
      </c>
      <c r="AE13" s="85"/>
      <c r="AF13" s="81"/>
    </row>
    <row r="14" spans="1:33" s="4" customFormat="1">
      <c r="A14" s="48" t="s">
        <v>29</v>
      </c>
      <c r="B14" s="97" t="s">
        <v>113</v>
      </c>
      <c r="C14" s="4">
        <v>10</v>
      </c>
      <c r="D14" s="66">
        <v>40696</v>
      </c>
      <c r="E14" s="72">
        <v>0.66666666666666663</v>
      </c>
      <c r="F14" s="4">
        <v>18.899999999999999</v>
      </c>
      <c r="G14" s="4">
        <v>178.1</v>
      </c>
      <c r="H14" s="4">
        <v>65</v>
      </c>
      <c r="I14" s="18">
        <v>7</v>
      </c>
      <c r="J14" s="17">
        <v>7.63</v>
      </c>
      <c r="K14" s="18">
        <v>73.362622190271182</v>
      </c>
      <c r="L14" s="48" t="s">
        <v>61</v>
      </c>
      <c r="M14" s="4">
        <v>9</v>
      </c>
      <c r="N14" s="4">
        <v>72</v>
      </c>
      <c r="O14" s="4" t="s">
        <v>65</v>
      </c>
      <c r="P14" s="18">
        <v>20.969200000000001</v>
      </c>
      <c r="Q14" s="19">
        <v>8.9700000000000001E-4</v>
      </c>
      <c r="R14" s="17">
        <v>0.22649</v>
      </c>
      <c r="S14" s="18">
        <v>1.48838</v>
      </c>
      <c r="T14" s="18">
        <v>6.7270599999999998</v>
      </c>
      <c r="U14" s="17">
        <v>7.672E-3</v>
      </c>
      <c r="V14" s="20">
        <v>3.6982499999999998</v>
      </c>
      <c r="W14" s="17">
        <v>1.2226000000000001E-2</v>
      </c>
      <c r="X14" s="17" t="s">
        <v>66</v>
      </c>
      <c r="Y14" s="18">
        <v>4.1183500000000004</v>
      </c>
      <c r="Z14" s="19">
        <v>9.8110000000000003E-3</v>
      </c>
      <c r="AB14" s="48">
        <v>1</v>
      </c>
      <c r="AC14" s="4">
        <v>2</v>
      </c>
      <c r="AE14" s="85"/>
      <c r="AF14" s="81"/>
    </row>
    <row r="15" spans="1:33" s="8" customFormat="1">
      <c r="A15" s="24" t="s">
        <v>83</v>
      </c>
      <c r="B15" s="95"/>
      <c r="C15" s="10">
        <v>11</v>
      </c>
      <c r="D15" s="65">
        <v>40781</v>
      </c>
      <c r="E15" s="71">
        <v>0.45833333333333331</v>
      </c>
      <c r="F15" s="10">
        <v>17.399999999999999</v>
      </c>
      <c r="G15" s="10">
        <v>37.799999999999997</v>
      </c>
      <c r="H15" s="10">
        <v>5</v>
      </c>
      <c r="I15" s="77">
        <v>3</v>
      </c>
      <c r="J15" s="76">
        <v>5.45</v>
      </c>
      <c r="K15" s="30">
        <v>6.73460014430706</v>
      </c>
      <c r="L15" s="5" t="s">
        <v>61</v>
      </c>
      <c r="M15" s="8">
        <v>4.5</v>
      </c>
      <c r="N15" s="8">
        <v>24</v>
      </c>
      <c r="O15" s="10" t="s">
        <v>65</v>
      </c>
      <c r="P15" s="10">
        <v>4.7</v>
      </c>
      <c r="Q15" s="10">
        <v>1.7000000000000001E-2</v>
      </c>
      <c r="R15" s="76">
        <v>2.8879999999999999</v>
      </c>
      <c r="S15" s="10">
        <v>4.0999999999999996</v>
      </c>
      <c r="T15" s="10">
        <v>1</v>
      </c>
      <c r="U15" s="76">
        <v>9.7000000000000003E-2</v>
      </c>
      <c r="V15" s="10">
        <v>1</v>
      </c>
      <c r="W15" s="76">
        <v>0.438</v>
      </c>
      <c r="X15" s="10">
        <v>2E-3</v>
      </c>
      <c r="Y15" s="10">
        <v>2.2000000000000002</v>
      </c>
      <c r="Z15" s="10">
        <v>0.26400000000000001</v>
      </c>
      <c r="AA15" s="8">
        <v>0.12</v>
      </c>
      <c r="AB15" s="5">
        <v>1</v>
      </c>
      <c r="AC15" s="8">
        <v>2</v>
      </c>
      <c r="AE15" s="85"/>
      <c r="AF15" s="81"/>
    </row>
    <row r="16" spans="1:33" s="8" customFormat="1">
      <c r="A16" s="5" t="s">
        <v>11</v>
      </c>
      <c r="B16" s="95"/>
      <c r="C16" s="8">
        <v>13</v>
      </c>
      <c r="D16" s="65">
        <v>40696</v>
      </c>
      <c r="E16" s="71">
        <v>0.70138888888888884</v>
      </c>
      <c r="F16" s="8">
        <v>19.2</v>
      </c>
      <c r="G16" s="8">
        <v>139.6</v>
      </c>
      <c r="H16" s="8">
        <v>65</v>
      </c>
      <c r="I16" s="77">
        <v>8</v>
      </c>
      <c r="J16" s="28">
        <v>7.7</v>
      </c>
      <c r="K16" s="30">
        <v>66.428399865332381</v>
      </c>
      <c r="L16" s="5">
        <v>0.4</v>
      </c>
      <c r="M16" s="8" t="s">
        <v>64</v>
      </c>
      <c r="N16" s="8">
        <v>68</v>
      </c>
      <c r="O16" s="8" t="s">
        <v>65</v>
      </c>
      <c r="P16" s="30">
        <v>19.177299999999999</v>
      </c>
      <c r="Q16" s="32">
        <v>9.8499999999999998E-4</v>
      </c>
      <c r="R16" s="28">
        <v>0.22836200000000001</v>
      </c>
      <c r="S16" s="30">
        <v>0.81150599999999995</v>
      </c>
      <c r="T16" s="30">
        <v>4.5522</v>
      </c>
      <c r="U16" s="28">
        <v>2.0726000000000001E-2</v>
      </c>
      <c r="V16" s="33">
        <v>2.21977</v>
      </c>
      <c r="W16" s="28">
        <v>2.5968999999999999E-2</v>
      </c>
      <c r="X16" s="28" t="s">
        <v>66</v>
      </c>
      <c r="Y16" s="30">
        <v>5.8240499999999997</v>
      </c>
      <c r="Z16" s="32">
        <v>1.7963E-2</v>
      </c>
      <c r="AB16" s="24">
        <v>1</v>
      </c>
      <c r="AC16" s="8">
        <v>2</v>
      </c>
      <c r="AE16" s="86"/>
      <c r="AF16" s="83"/>
    </row>
    <row r="17" spans="1:29" s="8" customFormat="1">
      <c r="A17" s="24" t="s">
        <v>82</v>
      </c>
      <c r="B17" s="95"/>
      <c r="C17" s="10">
        <v>17</v>
      </c>
      <c r="D17" s="65">
        <v>40780</v>
      </c>
      <c r="E17" s="71">
        <v>0.70833333333333337</v>
      </c>
      <c r="F17" s="10">
        <v>21.5</v>
      </c>
      <c r="G17" s="10">
        <v>161.30000000000001</v>
      </c>
      <c r="H17" s="10">
        <v>45</v>
      </c>
      <c r="I17" s="77">
        <v>8</v>
      </c>
      <c r="J17" s="76">
        <v>6.64</v>
      </c>
      <c r="K17" s="30">
        <v>11.721964717114195</v>
      </c>
      <c r="L17" s="5" t="s">
        <v>61</v>
      </c>
      <c r="M17" s="8">
        <v>8.1999999999999993</v>
      </c>
      <c r="N17" s="8">
        <v>64</v>
      </c>
      <c r="O17" s="10" t="s">
        <v>65</v>
      </c>
      <c r="P17" s="10">
        <v>15.8</v>
      </c>
      <c r="Q17" s="10">
        <v>3.0000000000000001E-3</v>
      </c>
      <c r="R17" s="76">
        <v>6.5000000000000002E-2</v>
      </c>
      <c r="S17" s="10">
        <v>4</v>
      </c>
      <c r="T17" s="10">
        <v>6.8</v>
      </c>
      <c r="U17" s="76">
        <v>1.7999999999999999E-2</v>
      </c>
      <c r="V17" s="10">
        <v>4</v>
      </c>
      <c r="W17" s="76">
        <v>0.27100000000000002</v>
      </c>
      <c r="X17" s="8" t="s">
        <v>66</v>
      </c>
      <c r="Y17" s="10">
        <v>6.2</v>
      </c>
      <c r="Z17" s="10">
        <v>2.4E-2</v>
      </c>
      <c r="AA17" s="8">
        <v>7.0000000000000007E-2</v>
      </c>
      <c r="AB17" s="24">
        <v>4</v>
      </c>
      <c r="AC17" s="8">
        <v>2</v>
      </c>
    </row>
    <row r="18" spans="1:29" s="8" customFormat="1">
      <c r="A18" s="5" t="s">
        <v>30</v>
      </c>
      <c r="B18" s="95"/>
      <c r="C18" s="8">
        <v>20</v>
      </c>
      <c r="D18" s="65">
        <v>40696</v>
      </c>
      <c r="E18" s="71">
        <v>0.62013888888888891</v>
      </c>
      <c r="F18" s="8">
        <v>18.3</v>
      </c>
      <c r="G18" s="8">
        <v>181.6</v>
      </c>
      <c r="H18" s="8">
        <v>65</v>
      </c>
      <c r="I18" s="77">
        <v>7</v>
      </c>
      <c r="J18" s="28">
        <v>7.73</v>
      </c>
      <c r="K18" s="30">
        <v>69.30516275953542</v>
      </c>
      <c r="L18" s="5" t="s">
        <v>61</v>
      </c>
      <c r="M18" s="8">
        <v>10.3</v>
      </c>
      <c r="N18" s="8">
        <v>72</v>
      </c>
      <c r="O18" s="8" t="s">
        <v>65</v>
      </c>
      <c r="P18" s="30">
        <v>19.2927</v>
      </c>
      <c r="Q18" s="32">
        <v>1.106E-3</v>
      </c>
      <c r="R18" s="28">
        <v>4.4428000000000002E-2</v>
      </c>
      <c r="S18" s="30">
        <v>1.4239299999999999</v>
      </c>
      <c r="T18" s="30">
        <v>7.0359999999999996</v>
      </c>
      <c r="U18" s="28">
        <v>4.0600000000000002E-3</v>
      </c>
      <c r="V18" s="33">
        <v>4.4771299999999998</v>
      </c>
      <c r="W18" s="28">
        <v>2.4715999999999998E-2</v>
      </c>
      <c r="X18" s="28" t="s">
        <v>66</v>
      </c>
      <c r="Y18" s="30">
        <v>4.6340700000000004</v>
      </c>
      <c r="Z18" s="32">
        <v>1.4458E-2</v>
      </c>
      <c r="AB18" s="24">
        <v>4</v>
      </c>
      <c r="AC18" s="8">
        <v>2</v>
      </c>
    </row>
    <row r="19" spans="1:29" s="8" customFormat="1">
      <c r="A19" s="5" t="s">
        <v>16</v>
      </c>
      <c r="B19" s="95"/>
      <c r="C19" s="8">
        <v>21</v>
      </c>
      <c r="D19" s="65">
        <v>40697</v>
      </c>
      <c r="E19" s="71">
        <v>0.35555555555555557</v>
      </c>
      <c r="F19" s="8">
        <v>6.7</v>
      </c>
      <c r="G19" s="8">
        <v>198.7</v>
      </c>
      <c r="H19" s="8">
        <v>90</v>
      </c>
      <c r="I19" s="28" t="s">
        <v>17</v>
      </c>
      <c r="J19" s="28">
        <v>7</v>
      </c>
      <c r="K19" s="30">
        <v>96.751464336911894</v>
      </c>
      <c r="L19" s="5" t="s">
        <v>61</v>
      </c>
      <c r="M19" s="8" t="s">
        <v>64</v>
      </c>
      <c r="N19" s="8">
        <v>100</v>
      </c>
      <c r="O19" s="8" t="s">
        <v>65</v>
      </c>
      <c r="P19" s="30">
        <v>24.9344</v>
      </c>
      <c r="Q19" s="32">
        <v>7.3499999999999998E-4</v>
      </c>
      <c r="R19" s="28">
        <v>4.7369999999999999E-3</v>
      </c>
      <c r="S19" s="30">
        <v>0.80937700000000001</v>
      </c>
      <c r="T19" s="30">
        <v>7.8066500000000003</v>
      </c>
      <c r="U19" s="28">
        <v>6.3730000000000002E-3</v>
      </c>
      <c r="V19" s="33">
        <v>3.73793</v>
      </c>
      <c r="W19" s="28">
        <v>4.5787000000000001E-2</v>
      </c>
      <c r="X19" s="28" t="s">
        <v>66</v>
      </c>
      <c r="Y19" s="30">
        <v>6.3356000000000003</v>
      </c>
      <c r="Z19" s="32">
        <v>1.3798E-2</v>
      </c>
      <c r="AB19" s="24">
        <v>4</v>
      </c>
      <c r="AC19" s="8">
        <v>2</v>
      </c>
    </row>
    <row r="20" spans="1:29" s="8" customFormat="1">
      <c r="A20" s="5" t="s">
        <v>10</v>
      </c>
      <c r="B20" s="95"/>
      <c r="C20" s="8">
        <v>101</v>
      </c>
      <c r="D20" s="65">
        <v>40696</v>
      </c>
      <c r="E20" s="71">
        <v>0.61805555555555558</v>
      </c>
      <c r="F20" s="8">
        <v>13.5</v>
      </c>
      <c r="G20" s="8">
        <v>151.6</v>
      </c>
      <c r="H20" s="8">
        <v>60</v>
      </c>
      <c r="I20" s="77">
        <v>10</v>
      </c>
      <c r="J20" s="28">
        <v>8.4</v>
      </c>
      <c r="K20" s="30">
        <v>68.388685849861858</v>
      </c>
      <c r="L20" s="5" t="s">
        <v>61</v>
      </c>
      <c r="M20" s="8" t="s">
        <v>64</v>
      </c>
      <c r="N20" s="8">
        <v>76</v>
      </c>
      <c r="O20" s="8" t="s">
        <v>65</v>
      </c>
      <c r="P20" s="30">
        <v>21.4024</v>
      </c>
      <c r="Q20" s="32">
        <v>9.3499999999999996E-4</v>
      </c>
      <c r="R20" s="28">
        <v>2.6054000000000001E-2</v>
      </c>
      <c r="S20" s="30">
        <v>0.75245700000000004</v>
      </c>
      <c r="T20" s="30">
        <v>4.0495099999999997</v>
      </c>
      <c r="U20" s="28">
        <v>9.5399999999999999E-4</v>
      </c>
      <c r="V20" s="33">
        <v>2.0469200000000001</v>
      </c>
      <c r="W20" s="28">
        <v>1.8135999999999999E-2</v>
      </c>
      <c r="X20" s="28" t="s">
        <v>66</v>
      </c>
      <c r="Y20" s="30">
        <v>6.8018799999999997</v>
      </c>
      <c r="Z20" s="32">
        <v>6.9690000000000004E-3</v>
      </c>
      <c r="AB20" s="24">
        <v>1</v>
      </c>
      <c r="AC20" s="8">
        <v>2</v>
      </c>
    </row>
    <row r="21" spans="1:29" s="9" customFormat="1">
      <c r="A21" s="49" t="s">
        <v>22</v>
      </c>
      <c r="B21" s="96"/>
      <c r="C21" s="9">
        <v>115</v>
      </c>
      <c r="D21" s="67">
        <v>40695</v>
      </c>
      <c r="E21" s="73">
        <v>0.68055555555555547</v>
      </c>
      <c r="F21" s="9">
        <v>16.8</v>
      </c>
      <c r="G21" s="9">
        <v>107.5</v>
      </c>
      <c r="H21" s="9">
        <v>50</v>
      </c>
      <c r="I21" s="29"/>
      <c r="J21" s="29">
        <v>6.82</v>
      </c>
      <c r="K21" s="31">
        <v>22.859907414321583</v>
      </c>
      <c r="L21" s="49" t="s">
        <v>61</v>
      </c>
      <c r="M21" s="9" t="s">
        <v>64</v>
      </c>
      <c r="N21" s="9">
        <v>56</v>
      </c>
      <c r="O21" s="9" t="s">
        <v>65</v>
      </c>
      <c r="P21" s="31">
        <v>15.8613</v>
      </c>
      <c r="Q21" s="11">
        <v>2.686E-3</v>
      </c>
      <c r="R21" s="29">
        <v>0.15056600000000001</v>
      </c>
      <c r="S21" s="31">
        <v>0.41638700000000001</v>
      </c>
      <c r="T21" s="31">
        <v>3.2884500000000001</v>
      </c>
      <c r="U21" s="29">
        <v>4.2969999999999996E-3</v>
      </c>
      <c r="V21" s="34">
        <v>1.7156</v>
      </c>
      <c r="W21" s="29">
        <v>1.5598000000000001E-2</v>
      </c>
      <c r="X21" s="29" t="s">
        <v>66</v>
      </c>
      <c r="Y21" s="31">
        <v>33.4054</v>
      </c>
      <c r="Z21" s="11">
        <v>3.2488999999999997E-2</v>
      </c>
      <c r="AB21" s="50">
        <v>4</v>
      </c>
      <c r="AC21" s="9">
        <v>2</v>
      </c>
    </row>
    <row r="22" spans="1:29" s="4" customFormat="1">
      <c r="A22" s="48" t="s">
        <v>12</v>
      </c>
      <c r="B22" s="97" t="s">
        <v>114</v>
      </c>
      <c r="C22" s="4">
        <v>12</v>
      </c>
      <c r="D22" s="66">
        <v>40696</v>
      </c>
      <c r="E22" s="72">
        <v>0.71527777777777779</v>
      </c>
      <c r="F22" s="4">
        <v>19.600000000000001</v>
      </c>
      <c r="G22" s="4">
        <v>68.5</v>
      </c>
      <c r="H22" s="4">
        <v>30</v>
      </c>
      <c r="I22" s="18">
        <v>7</v>
      </c>
      <c r="J22" s="17">
        <v>6.6</v>
      </c>
      <c r="K22" s="18">
        <v>36.487691106182183</v>
      </c>
      <c r="L22" s="48" t="s">
        <v>61</v>
      </c>
      <c r="M22" s="4" t="s">
        <v>64</v>
      </c>
      <c r="N22" s="4">
        <v>32</v>
      </c>
      <c r="O22" s="4" t="s">
        <v>65</v>
      </c>
      <c r="P22" s="18">
        <v>9.3970199999999995</v>
      </c>
      <c r="Q22" s="19">
        <v>1.493E-3</v>
      </c>
      <c r="R22" s="17">
        <v>0.56579599999999997</v>
      </c>
      <c r="S22" s="18">
        <v>0.54590300000000003</v>
      </c>
      <c r="T22" s="18">
        <v>2.6938399999999998</v>
      </c>
      <c r="U22" s="17">
        <v>2.8472999999999998E-2</v>
      </c>
      <c r="V22" s="20">
        <v>1.37758</v>
      </c>
      <c r="W22" s="17">
        <v>2.0650000000000002E-2</v>
      </c>
      <c r="X22" s="17" t="s">
        <v>66</v>
      </c>
      <c r="Y22" s="18">
        <v>2.6338400000000002</v>
      </c>
      <c r="Z22" s="19">
        <v>1.788E-2</v>
      </c>
      <c r="AB22" s="48">
        <v>4</v>
      </c>
      <c r="AC22" s="4">
        <v>3</v>
      </c>
    </row>
    <row r="23" spans="1:29" s="8" customFormat="1">
      <c r="A23" s="5" t="s">
        <v>72</v>
      </c>
      <c r="B23" s="95"/>
      <c r="C23" s="8">
        <v>15</v>
      </c>
      <c r="D23" s="65">
        <v>40751</v>
      </c>
      <c r="E23" s="71"/>
      <c r="F23" s="10">
        <v>12.4</v>
      </c>
      <c r="G23" s="8">
        <v>119.7</v>
      </c>
      <c r="H23" s="10">
        <v>50</v>
      </c>
      <c r="I23" s="8" t="s">
        <v>81</v>
      </c>
      <c r="J23" s="28">
        <v>6.81</v>
      </c>
      <c r="K23" s="30">
        <v>55.08283465840664</v>
      </c>
      <c r="L23" s="5" t="s">
        <v>61</v>
      </c>
      <c r="M23" s="8" t="s">
        <v>64</v>
      </c>
      <c r="N23" s="8">
        <v>52</v>
      </c>
      <c r="O23" s="8" t="s">
        <v>73</v>
      </c>
      <c r="P23" s="8">
        <v>16.8</v>
      </c>
      <c r="Q23" s="8">
        <v>1E-3</v>
      </c>
      <c r="R23" s="28">
        <v>0.17499999999999999</v>
      </c>
      <c r="S23" s="8">
        <v>0.6</v>
      </c>
      <c r="T23" s="8">
        <v>3.5</v>
      </c>
      <c r="U23" s="28">
        <v>6.0000000000000001E-3</v>
      </c>
      <c r="V23" s="8">
        <v>1</v>
      </c>
      <c r="W23" s="28">
        <v>1.4999999999999999E-2</v>
      </c>
      <c r="X23" s="8">
        <v>4.0000000000000001E-3</v>
      </c>
      <c r="Y23" s="8">
        <v>4.3</v>
      </c>
      <c r="Z23" s="8">
        <v>1.7999999999999999E-2</v>
      </c>
      <c r="AB23" s="24">
        <v>4</v>
      </c>
      <c r="AC23" s="8">
        <v>3</v>
      </c>
    </row>
    <row r="24" spans="1:29" s="8" customFormat="1">
      <c r="A24" s="5" t="s">
        <v>37</v>
      </c>
      <c r="B24" s="95"/>
      <c r="C24" s="8">
        <v>36</v>
      </c>
      <c r="D24" s="65">
        <v>40697</v>
      </c>
      <c r="E24" s="71">
        <v>0.38541666666666669</v>
      </c>
      <c r="F24" s="8">
        <v>16.8</v>
      </c>
      <c r="G24" s="8">
        <v>31.8</v>
      </c>
      <c r="H24" s="8">
        <v>15</v>
      </c>
      <c r="I24" s="77">
        <v>5</v>
      </c>
      <c r="J24" s="28">
        <v>6.33</v>
      </c>
      <c r="K24" s="30">
        <v>17.494712826495405</v>
      </c>
      <c r="L24" s="5" t="s">
        <v>61</v>
      </c>
      <c r="M24" s="8" t="s">
        <v>64</v>
      </c>
      <c r="N24" s="8">
        <v>12</v>
      </c>
      <c r="O24" s="8" t="s">
        <v>65</v>
      </c>
      <c r="P24" s="30">
        <v>3.7439900000000002</v>
      </c>
      <c r="Q24" s="32">
        <v>1.42E-3</v>
      </c>
      <c r="R24" s="28">
        <v>0.81442700000000001</v>
      </c>
      <c r="S24" s="30">
        <v>0.49057699999999999</v>
      </c>
      <c r="T24" s="30">
        <v>1.4184399999999999</v>
      </c>
      <c r="U24" s="28">
        <v>8.8886999999999994E-2</v>
      </c>
      <c r="V24" s="33">
        <v>0.70219100000000001</v>
      </c>
      <c r="W24" s="28">
        <v>1.9866999999999999E-2</v>
      </c>
      <c r="X24" s="28" t="s">
        <v>66</v>
      </c>
      <c r="Y24" s="30">
        <v>1.3262400000000001</v>
      </c>
      <c r="Z24" s="32">
        <v>7.77E-3</v>
      </c>
      <c r="AB24" s="24">
        <v>4</v>
      </c>
      <c r="AC24" s="8">
        <v>3</v>
      </c>
    </row>
    <row r="25" spans="1:29" s="8" customFormat="1">
      <c r="A25" s="5" t="s">
        <v>13</v>
      </c>
      <c r="B25" s="95"/>
      <c r="C25" s="8">
        <v>40</v>
      </c>
      <c r="D25" s="65">
        <v>40696</v>
      </c>
      <c r="E25" s="71">
        <v>0.72569444444444453</v>
      </c>
      <c r="F25" s="8">
        <v>18.600000000000001</v>
      </c>
      <c r="G25" s="8">
        <v>35.4</v>
      </c>
      <c r="H25" s="8">
        <v>15</v>
      </c>
      <c r="I25" s="77">
        <v>6</v>
      </c>
      <c r="J25" s="28">
        <v>5.6</v>
      </c>
      <c r="K25" s="30">
        <v>19.982260053347122</v>
      </c>
      <c r="L25" s="5" t="s">
        <v>61</v>
      </c>
      <c r="M25" s="8">
        <v>0.7</v>
      </c>
      <c r="N25" s="8">
        <v>16</v>
      </c>
      <c r="O25" s="8" t="s">
        <v>65</v>
      </c>
      <c r="P25" s="30">
        <v>5.2470400000000001</v>
      </c>
      <c r="Q25" s="32">
        <v>8.7600000000000004E-4</v>
      </c>
      <c r="R25" s="28">
        <v>0.52970899999999999</v>
      </c>
      <c r="S25" s="30">
        <v>0.24562500000000001</v>
      </c>
      <c r="T25" s="30">
        <v>1.56088</v>
      </c>
      <c r="U25" s="28">
        <v>4.4031000000000001E-2</v>
      </c>
      <c r="V25" s="33">
        <v>0.62209599999999998</v>
      </c>
      <c r="W25" s="28">
        <v>3.1850000000000003E-2</v>
      </c>
      <c r="X25" s="28" t="s">
        <v>66</v>
      </c>
      <c r="Y25" s="30">
        <v>1.08385</v>
      </c>
      <c r="Z25" s="32">
        <v>2.2946999999999999E-2</v>
      </c>
      <c r="AB25" s="24">
        <v>4</v>
      </c>
      <c r="AC25" s="8">
        <v>3</v>
      </c>
    </row>
    <row r="26" spans="1:29" s="8" customFormat="1">
      <c r="A26" s="5" t="s">
        <v>20</v>
      </c>
      <c r="B26" s="95"/>
      <c r="C26" s="8">
        <v>41</v>
      </c>
      <c r="D26" s="65">
        <v>40697</v>
      </c>
      <c r="E26" s="71">
        <v>0.37638888888888888</v>
      </c>
      <c r="F26" s="8">
        <v>13</v>
      </c>
      <c r="G26" s="8">
        <v>51</v>
      </c>
      <c r="H26" s="8">
        <v>25</v>
      </c>
      <c r="I26" s="28" t="s">
        <v>19</v>
      </c>
      <c r="J26" s="28">
        <v>6.2</v>
      </c>
      <c r="K26" s="30">
        <v>25.710033050683681</v>
      </c>
      <c r="L26" s="5">
        <v>1.3</v>
      </c>
      <c r="M26" s="8">
        <v>0.8</v>
      </c>
      <c r="N26" s="8">
        <v>28</v>
      </c>
      <c r="O26" s="8" t="s">
        <v>65</v>
      </c>
      <c r="P26" s="30">
        <v>6.1756700000000002</v>
      </c>
      <c r="Q26" s="32">
        <v>1.799E-3</v>
      </c>
      <c r="R26" s="28">
        <v>1.47984</v>
      </c>
      <c r="S26" s="30">
        <v>1.0298700000000001</v>
      </c>
      <c r="T26" s="30">
        <v>1.8797299999999999</v>
      </c>
      <c r="U26" s="28">
        <v>0.28868100000000002</v>
      </c>
      <c r="V26" s="33">
        <v>0.91712499999999997</v>
      </c>
      <c r="W26" s="28">
        <v>5.0943000000000002E-2</v>
      </c>
      <c r="X26" s="28" t="s">
        <v>66</v>
      </c>
      <c r="Y26" s="30">
        <v>1.4901</v>
      </c>
      <c r="Z26" s="32">
        <v>2.9000999999999999E-2</v>
      </c>
      <c r="AB26" s="24">
        <v>4</v>
      </c>
      <c r="AC26" s="8">
        <v>3</v>
      </c>
    </row>
    <row r="27" spans="1:29" s="8" customFormat="1">
      <c r="A27" s="5" t="s">
        <v>14</v>
      </c>
      <c r="B27" s="95"/>
      <c r="C27" s="8">
        <v>42</v>
      </c>
      <c r="D27" s="65">
        <v>40697</v>
      </c>
      <c r="E27" s="71">
        <v>0.34722222222222227</v>
      </c>
      <c r="F27" s="8">
        <v>13.1</v>
      </c>
      <c r="G27" s="8">
        <v>103.9</v>
      </c>
      <c r="H27" s="8">
        <v>50</v>
      </c>
      <c r="I27" s="28" t="s">
        <v>15</v>
      </c>
      <c r="J27" s="28">
        <v>6.7</v>
      </c>
      <c r="K27" s="30">
        <v>55.173524900448363</v>
      </c>
      <c r="L27" s="5" t="s">
        <v>61</v>
      </c>
      <c r="M27" s="8">
        <v>0.7</v>
      </c>
      <c r="N27" s="8">
        <v>52</v>
      </c>
      <c r="O27" s="8" t="s">
        <v>65</v>
      </c>
      <c r="P27" s="30">
        <v>14.1365</v>
      </c>
      <c r="Q27" s="32">
        <v>1.2390000000000001E-3</v>
      </c>
      <c r="R27" s="28">
        <v>0.68838600000000005</v>
      </c>
      <c r="S27" s="30">
        <v>0.90863799999999995</v>
      </c>
      <c r="T27" s="30">
        <v>4.1930699999999996</v>
      </c>
      <c r="U27" s="28">
        <v>0.128966</v>
      </c>
      <c r="V27" s="33">
        <v>1.82809</v>
      </c>
      <c r="W27" s="28">
        <v>5.2760000000000001E-2</v>
      </c>
      <c r="X27" s="28" t="s">
        <v>66</v>
      </c>
      <c r="Y27" s="30">
        <v>2.64262</v>
      </c>
      <c r="Z27" s="32">
        <v>1.3148999999999999E-2</v>
      </c>
      <c r="AB27" s="24">
        <v>1</v>
      </c>
      <c r="AC27" s="8">
        <v>3</v>
      </c>
    </row>
    <row r="28" spans="1:29" s="8" customFormat="1">
      <c r="A28" s="5" t="s">
        <v>18</v>
      </c>
      <c r="B28" s="95"/>
      <c r="C28" s="8">
        <v>43</v>
      </c>
      <c r="D28" s="65">
        <v>40697</v>
      </c>
      <c r="E28" s="71">
        <v>0.37152777777777773</v>
      </c>
      <c r="F28" s="8">
        <v>13.4</v>
      </c>
      <c r="G28" s="8">
        <v>116.3</v>
      </c>
      <c r="H28" s="8">
        <v>50</v>
      </c>
      <c r="I28" s="28" t="s">
        <v>19</v>
      </c>
      <c r="J28" s="28">
        <v>6.9</v>
      </c>
      <c r="K28" s="30">
        <v>61.842767610315896</v>
      </c>
      <c r="L28" s="5" t="s">
        <v>61</v>
      </c>
      <c r="M28" s="8">
        <v>0.8</v>
      </c>
      <c r="N28" s="8">
        <v>56</v>
      </c>
      <c r="O28" s="8" t="s">
        <v>65</v>
      </c>
      <c r="P28" s="30">
        <v>15.9511</v>
      </c>
      <c r="Q28" s="32">
        <v>1.946E-3</v>
      </c>
      <c r="R28" s="28">
        <v>0.66713500000000003</v>
      </c>
      <c r="S28" s="30">
        <v>0.954372</v>
      </c>
      <c r="T28" s="30">
        <v>4.6736899999999997</v>
      </c>
      <c r="U28" s="28">
        <v>0.165302</v>
      </c>
      <c r="V28" s="33">
        <v>2.0530200000000001</v>
      </c>
      <c r="W28" s="28">
        <v>4.9653999999999997E-2</v>
      </c>
      <c r="X28" s="28" t="s">
        <v>66</v>
      </c>
      <c r="Y28" s="30">
        <v>2.9535</v>
      </c>
      <c r="Z28" s="32">
        <v>3.6014999999999998E-2</v>
      </c>
      <c r="AB28" s="24">
        <v>1</v>
      </c>
      <c r="AC28" s="8">
        <v>3</v>
      </c>
    </row>
    <row r="29" spans="1:29" s="8" customFormat="1">
      <c r="A29" s="5" t="s">
        <v>23</v>
      </c>
      <c r="B29" s="95"/>
      <c r="C29" s="8">
        <v>45</v>
      </c>
      <c r="D29" s="65">
        <v>40694</v>
      </c>
      <c r="E29" s="71">
        <v>0.73263888888888884</v>
      </c>
      <c r="F29" s="8">
        <v>19.899999999999999</v>
      </c>
      <c r="G29" s="8">
        <v>67.7</v>
      </c>
      <c r="H29" s="8">
        <v>25</v>
      </c>
      <c r="I29" s="77">
        <v>4.5</v>
      </c>
      <c r="J29" s="28">
        <v>6.71</v>
      </c>
      <c r="K29" s="30">
        <v>38.173047152497624</v>
      </c>
      <c r="L29" s="5">
        <v>0.2</v>
      </c>
      <c r="M29" s="8" t="s">
        <v>64</v>
      </c>
      <c r="N29" s="8">
        <v>28</v>
      </c>
      <c r="O29" s="8" t="s">
        <v>65</v>
      </c>
      <c r="P29" s="30">
        <v>10.605</v>
      </c>
      <c r="Q29" s="32">
        <v>6.0499999999999996E-4</v>
      </c>
      <c r="R29" s="28">
        <v>0.77991100000000002</v>
      </c>
      <c r="S29" s="30">
        <v>0.41891899999999999</v>
      </c>
      <c r="T29" s="30">
        <v>2.5902099999999999</v>
      </c>
      <c r="U29" s="28">
        <v>5.2363E-2</v>
      </c>
      <c r="V29" s="33">
        <v>1.13489</v>
      </c>
      <c r="W29" s="28">
        <v>2.3403E-2</v>
      </c>
      <c r="X29" s="28" t="s">
        <v>66</v>
      </c>
      <c r="Y29" s="30">
        <v>3.0605600000000002</v>
      </c>
      <c r="Z29" s="32">
        <v>5.2459999999999998E-3</v>
      </c>
      <c r="AB29" s="24">
        <v>1</v>
      </c>
      <c r="AC29" s="8">
        <v>3</v>
      </c>
    </row>
    <row r="30" spans="1:29" s="8" customFormat="1">
      <c r="A30" s="5" t="s">
        <v>33</v>
      </c>
      <c r="B30" s="95"/>
      <c r="C30" s="8">
        <v>50</v>
      </c>
      <c r="D30" s="65">
        <v>40696</v>
      </c>
      <c r="E30" s="71">
        <v>0.64583333333333337</v>
      </c>
      <c r="F30" s="8">
        <v>18.2</v>
      </c>
      <c r="G30" s="8">
        <v>150.4</v>
      </c>
      <c r="H30" s="8">
        <v>50</v>
      </c>
      <c r="I30" s="77">
        <v>6</v>
      </c>
      <c r="J30" s="28">
        <v>7.04</v>
      </c>
      <c r="K30" s="30">
        <v>56.396840150231952</v>
      </c>
      <c r="L30" s="5" t="s">
        <v>61</v>
      </c>
      <c r="M30" s="8">
        <v>9.4</v>
      </c>
      <c r="N30" s="8">
        <v>52</v>
      </c>
      <c r="O30" s="8" t="s">
        <v>65</v>
      </c>
      <c r="P30" s="30">
        <v>15.5252</v>
      </c>
      <c r="Q30" s="32">
        <v>1.454E-3</v>
      </c>
      <c r="R30" s="28">
        <v>0.366616</v>
      </c>
      <c r="S30" s="30">
        <v>1.0978300000000001</v>
      </c>
      <c r="T30" s="30">
        <v>5.7011900000000004</v>
      </c>
      <c r="U30" s="28">
        <v>2.7529000000000001E-2</v>
      </c>
      <c r="V30" s="33">
        <v>4.4329799999999997</v>
      </c>
      <c r="W30" s="28">
        <v>2.4296999999999999E-2</v>
      </c>
      <c r="X30" s="28" t="s">
        <v>66</v>
      </c>
      <c r="Y30" s="30">
        <v>4.0548500000000001</v>
      </c>
      <c r="Z30" s="32">
        <v>1.8516000000000001E-2</v>
      </c>
      <c r="AB30" s="24">
        <v>5</v>
      </c>
      <c r="AC30" s="8">
        <v>3</v>
      </c>
    </row>
    <row r="31" spans="1:29" s="8" customFormat="1">
      <c r="A31" s="5" t="s">
        <v>34</v>
      </c>
      <c r="B31" s="95"/>
      <c r="C31" s="8">
        <v>51</v>
      </c>
      <c r="D31" s="65">
        <v>40696</v>
      </c>
      <c r="E31" s="71">
        <v>0.57638888888888895</v>
      </c>
      <c r="F31" s="8">
        <v>17.7</v>
      </c>
      <c r="G31" s="8">
        <v>79.400000000000006</v>
      </c>
      <c r="H31" s="8">
        <v>40</v>
      </c>
      <c r="I31" s="77">
        <v>5.5</v>
      </c>
      <c r="J31" s="28">
        <v>6.91</v>
      </c>
      <c r="K31" s="30">
        <v>43.842489693827339</v>
      </c>
      <c r="L31" s="5" t="s">
        <v>61</v>
      </c>
      <c r="M31" s="8">
        <v>1.9</v>
      </c>
      <c r="N31" s="8">
        <v>36</v>
      </c>
      <c r="O31" s="8" t="s">
        <v>65</v>
      </c>
      <c r="P31" s="30">
        <v>10.9285</v>
      </c>
      <c r="Q31" s="32">
        <v>3.307E-3</v>
      </c>
      <c r="R31" s="28">
        <v>1.1345799999999999</v>
      </c>
      <c r="S31" s="30">
        <v>1.37923</v>
      </c>
      <c r="T31" s="30">
        <v>3.12873</v>
      </c>
      <c r="U31" s="28">
        <v>0.167408</v>
      </c>
      <c r="V31" s="33">
        <v>2.0165299999999999</v>
      </c>
      <c r="W31" s="28">
        <v>3.2667000000000002E-2</v>
      </c>
      <c r="X31" s="28" t="s">
        <v>66</v>
      </c>
      <c r="Y31" s="30">
        <v>1.9051100000000001</v>
      </c>
      <c r="Z31" s="32">
        <v>1.2612999999999999E-2</v>
      </c>
      <c r="AB31" s="24">
        <v>1</v>
      </c>
      <c r="AC31" s="8">
        <v>3</v>
      </c>
    </row>
    <row r="32" spans="1:29" s="8" customFormat="1">
      <c r="A32" s="5" t="s">
        <v>9</v>
      </c>
      <c r="B32" s="95"/>
      <c r="C32" s="8">
        <v>53</v>
      </c>
      <c r="D32" s="65">
        <v>40696</v>
      </c>
      <c r="E32" s="71">
        <v>0.38472222222222219</v>
      </c>
      <c r="F32" s="8">
        <v>10.9</v>
      </c>
      <c r="G32" s="8">
        <v>82.4</v>
      </c>
      <c r="H32" s="8">
        <v>30</v>
      </c>
      <c r="I32" s="77">
        <v>7</v>
      </c>
      <c r="J32" s="28">
        <v>6.3</v>
      </c>
      <c r="K32" s="104">
        <v>38.348102406553288</v>
      </c>
      <c r="L32" s="8" t="s">
        <v>61</v>
      </c>
      <c r="M32" s="8">
        <v>2.2000000000000002</v>
      </c>
      <c r="N32" s="8">
        <v>24</v>
      </c>
      <c r="O32" s="8" t="s">
        <v>65</v>
      </c>
      <c r="P32" s="30">
        <v>9.2572399999999995</v>
      </c>
      <c r="Q32" s="32">
        <v>9.3599999999999998E-4</v>
      </c>
      <c r="R32" s="28">
        <v>0.64946599999999999</v>
      </c>
      <c r="S32" s="30">
        <v>0.81647199999999998</v>
      </c>
      <c r="T32" s="30">
        <v>3.5290400000000002</v>
      </c>
      <c r="U32" s="28">
        <v>5.6722000000000002E-2</v>
      </c>
      <c r="V32" s="33">
        <v>2.2563300000000002</v>
      </c>
      <c r="W32" s="28">
        <v>1.5618999999999999E-2</v>
      </c>
      <c r="X32" s="28" t="s">
        <v>66</v>
      </c>
      <c r="Y32" s="30">
        <v>3.2073100000000001</v>
      </c>
      <c r="Z32" s="32">
        <v>1.1391E-2</v>
      </c>
      <c r="AB32" s="24">
        <v>1</v>
      </c>
      <c r="AC32" s="8">
        <v>3</v>
      </c>
    </row>
    <row r="33" spans="1:29" s="8" customFormat="1">
      <c r="A33" s="5" t="s">
        <v>38</v>
      </c>
      <c r="B33" s="95"/>
      <c r="C33" s="8">
        <v>59</v>
      </c>
      <c r="D33" s="65">
        <v>40697</v>
      </c>
      <c r="E33" s="71">
        <v>0.4236111111111111</v>
      </c>
      <c r="F33" s="8">
        <v>17.2</v>
      </c>
      <c r="G33" s="8">
        <v>53.5</v>
      </c>
      <c r="H33" s="8">
        <v>20</v>
      </c>
      <c r="I33" s="77">
        <v>5</v>
      </c>
      <c r="J33" s="28">
        <v>6.35</v>
      </c>
      <c r="K33" s="104">
        <v>28.458589350499086</v>
      </c>
      <c r="L33" s="8">
        <v>0.2</v>
      </c>
      <c r="M33" s="8">
        <v>0.7</v>
      </c>
      <c r="N33" s="8">
        <v>24</v>
      </c>
      <c r="O33" s="8" t="s">
        <v>65</v>
      </c>
      <c r="P33" s="30">
        <v>6.8022600000000004</v>
      </c>
      <c r="Q33" s="32">
        <v>1.4580000000000001E-3</v>
      </c>
      <c r="R33" s="28">
        <v>0.92882399999999998</v>
      </c>
      <c r="S33" s="30">
        <v>0.40285199999999999</v>
      </c>
      <c r="T33" s="30">
        <v>2.4520300000000002</v>
      </c>
      <c r="U33" s="28">
        <v>0.20217399999999999</v>
      </c>
      <c r="V33" s="33">
        <v>1.1914100000000001</v>
      </c>
      <c r="W33" s="28">
        <v>2.9951999999999999E-2</v>
      </c>
      <c r="X33" s="28" t="s">
        <v>66</v>
      </c>
      <c r="Y33" s="30">
        <v>2.3717800000000002</v>
      </c>
      <c r="Z33" s="32">
        <v>7.8869999999999999E-3</v>
      </c>
      <c r="AB33" s="24">
        <v>1</v>
      </c>
      <c r="AC33" s="8">
        <v>3</v>
      </c>
    </row>
    <row r="34" spans="1:29" s="8" customFormat="1">
      <c r="A34" s="5" t="s">
        <v>35</v>
      </c>
      <c r="B34" s="95"/>
      <c r="C34" s="8">
        <v>60</v>
      </c>
      <c r="D34" s="65">
        <v>40697</v>
      </c>
      <c r="E34" s="71">
        <v>0.34375</v>
      </c>
      <c r="F34" s="8">
        <v>15.8</v>
      </c>
      <c r="G34" s="8">
        <v>36.6</v>
      </c>
      <c r="H34" s="8">
        <v>15</v>
      </c>
      <c r="I34" s="77">
        <v>4</v>
      </c>
      <c r="J34" s="28">
        <v>6.05</v>
      </c>
      <c r="K34" s="30">
        <v>-20.954144872943232</v>
      </c>
      <c r="L34" s="8" t="s">
        <v>61</v>
      </c>
      <c r="M34" s="8">
        <v>0.7</v>
      </c>
      <c r="N34" s="8">
        <v>12</v>
      </c>
      <c r="O34" s="8" t="s">
        <v>65</v>
      </c>
      <c r="P34" s="30">
        <v>4.3577000000000004</v>
      </c>
      <c r="Q34" s="32">
        <v>1.7719999999999999E-3</v>
      </c>
      <c r="R34" s="28">
        <v>1.4325699999999999</v>
      </c>
      <c r="S34" s="30">
        <v>0.81859800000000005</v>
      </c>
      <c r="T34" s="30">
        <v>1.5779799999999999</v>
      </c>
      <c r="U34" s="28">
        <v>0.17504600000000001</v>
      </c>
      <c r="V34" s="33">
        <v>0.79559000000000002</v>
      </c>
      <c r="W34" s="28">
        <v>4.3741000000000002E-2</v>
      </c>
      <c r="X34" s="28" t="s">
        <v>66</v>
      </c>
      <c r="Y34" s="30">
        <v>41.112299999999998</v>
      </c>
      <c r="Z34" s="32">
        <v>1.022E-2</v>
      </c>
      <c r="AB34" s="24">
        <v>1</v>
      </c>
      <c r="AC34" s="8">
        <v>3</v>
      </c>
    </row>
    <row r="35" spans="1:29" s="8" customFormat="1">
      <c r="A35" s="5" t="s">
        <v>21</v>
      </c>
      <c r="B35" s="95"/>
      <c r="C35" s="8">
        <v>102</v>
      </c>
      <c r="D35" s="65">
        <v>40697</v>
      </c>
      <c r="E35" s="71">
        <v>0.43402777777777773</v>
      </c>
      <c r="F35" s="8">
        <v>14.2</v>
      </c>
      <c r="G35" s="8">
        <v>28.7</v>
      </c>
      <c r="H35" s="8">
        <v>10</v>
      </c>
      <c r="I35" s="28" t="s">
        <v>19</v>
      </c>
      <c r="J35" s="28">
        <v>4.8</v>
      </c>
      <c r="K35" s="104">
        <v>15.460426347683555</v>
      </c>
      <c r="L35" s="8" t="s">
        <v>61</v>
      </c>
      <c r="M35" s="8">
        <v>1.6</v>
      </c>
      <c r="N35" s="8">
        <v>8</v>
      </c>
      <c r="O35" s="8" t="s">
        <v>65</v>
      </c>
      <c r="P35" s="30">
        <v>3.7248600000000001</v>
      </c>
      <c r="Q35" s="32">
        <v>7.5600000000000005E-4</v>
      </c>
      <c r="R35" s="28">
        <v>1.76902</v>
      </c>
      <c r="S35" s="30">
        <v>0.15737599999999999</v>
      </c>
      <c r="T35" s="30">
        <v>1.3058700000000001</v>
      </c>
      <c r="U35" s="28">
        <v>7.9890000000000003E-2</v>
      </c>
      <c r="V35" s="33">
        <v>0.60670000000000002</v>
      </c>
      <c r="W35" s="28">
        <v>1.8652999999999999E-2</v>
      </c>
      <c r="X35" s="28" t="s">
        <v>66</v>
      </c>
      <c r="Y35" s="30">
        <v>1.6582300000000001</v>
      </c>
      <c r="Z35" s="32">
        <v>1.7704999999999999E-2</v>
      </c>
      <c r="AA35" s="35"/>
      <c r="AB35" s="24">
        <v>1</v>
      </c>
      <c r="AC35" s="8">
        <v>3</v>
      </c>
    </row>
    <row r="36" spans="1:29" s="8" customFormat="1">
      <c r="A36" s="5" t="s">
        <v>39</v>
      </c>
      <c r="B36" s="95"/>
      <c r="C36" s="8">
        <v>103</v>
      </c>
      <c r="D36" s="65">
        <v>40696</v>
      </c>
      <c r="E36" s="71">
        <v>0.42291666666666666</v>
      </c>
      <c r="F36" s="8">
        <v>11.4</v>
      </c>
      <c r="G36" s="8">
        <v>59.2</v>
      </c>
      <c r="H36" s="8">
        <v>20</v>
      </c>
      <c r="I36" s="77">
        <v>5</v>
      </c>
      <c r="J36" s="28">
        <v>6</v>
      </c>
      <c r="K36" s="104">
        <v>29.614955418205749</v>
      </c>
      <c r="L36" s="8" t="s">
        <v>61</v>
      </c>
      <c r="M36" s="8">
        <v>0.6</v>
      </c>
      <c r="N36" s="8">
        <v>24</v>
      </c>
      <c r="O36" s="8" t="s">
        <v>65</v>
      </c>
      <c r="P36" s="30">
        <v>9.9463699999999999</v>
      </c>
      <c r="Q36" s="32">
        <v>2.3389999999999999E-3</v>
      </c>
      <c r="R36" s="28">
        <v>0.64666999999999997</v>
      </c>
      <c r="S36" s="30">
        <v>0.42474499999999998</v>
      </c>
      <c r="T36" s="30">
        <v>2.0259999999999998</v>
      </c>
      <c r="U36" s="28">
        <v>5.5982999999999998E-2</v>
      </c>
      <c r="V36" s="33">
        <v>0.95732700000000004</v>
      </c>
      <c r="W36" s="28">
        <v>3.7554999999999998E-2</v>
      </c>
      <c r="X36" s="32">
        <v>2.2290000000000001E-3</v>
      </c>
      <c r="Y36" s="30">
        <v>6.2274000000000003</v>
      </c>
      <c r="Z36" s="32">
        <v>4.8264000000000001E-2</v>
      </c>
      <c r="AA36" s="35"/>
      <c r="AB36" s="24">
        <v>4</v>
      </c>
      <c r="AC36" s="8">
        <v>3</v>
      </c>
    </row>
    <row r="37" spans="1:29" s="8" customFormat="1">
      <c r="A37" s="5" t="s">
        <v>58</v>
      </c>
      <c r="B37" s="95"/>
      <c r="C37" s="8">
        <v>104</v>
      </c>
      <c r="D37" s="65">
        <v>40718</v>
      </c>
      <c r="E37" s="71"/>
      <c r="F37" s="8">
        <v>14.8</v>
      </c>
      <c r="G37" s="8">
        <v>32.299999999999997</v>
      </c>
      <c r="H37" s="8">
        <v>15</v>
      </c>
      <c r="I37" s="77">
        <v>8</v>
      </c>
      <c r="J37" s="28">
        <v>5.81</v>
      </c>
      <c r="K37" s="104">
        <v>18.675531778795367</v>
      </c>
      <c r="L37" s="8" t="s">
        <v>61</v>
      </c>
      <c r="M37" s="8">
        <v>1.1000000000000001</v>
      </c>
      <c r="N37" s="8">
        <v>12</v>
      </c>
      <c r="O37" s="8" t="s">
        <v>65</v>
      </c>
      <c r="P37" s="8">
        <v>5.0999999999999996</v>
      </c>
      <c r="Q37" s="8">
        <v>3.0000000000000001E-3</v>
      </c>
      <c r="R37" s="28">
        <v>0.88100000000000001</v>
      </c>
      <c r="S37" s="8">
        <v>0.2</v>
      </c>
      <c r="T37" s="8">
        <v>1.7</v>
      </c>
      <c r="U37" s="28">
        <v>0.05</v>
      </c>
      <c r="V37" s="8">
        <v>1</v>
      </c>
      <c r="W37" s="28"/>
      <c r="X37" s="8" t="s">
        <v>66</v>
      </c>
      <c r="Y37" s="8">
        <v>3.5</v>
      </c>
      <c r="Z37" s="8">
        <v>2.7E-2</v>
      </c>
      <c r="AA37" s="35"/>
      <c r="AB37" s="24">
        <v>1</v>
      </c>
      <c r="AC37" s="8">
        <v>3</v>
      </c>
    </row>
    <row r="38" spans="1:29" s="8" customFormat="1">
      <c r="A38" s="5" t="s">
        <v>47</v>
      </c>
      <c r="B38" s="95"/>
      <c r="C38" s="8">
        <v>106</v>
      </c>
      <c r="D38" s="65">
        <v>40719</v>
      </c>
      <c r="E38" s="71"/>
      <c r="F38" s="8">
        <v>16.399999999999999</v>
      </c>
      <c r="G38" s="8">
        <v>152.19999999999999</v>
      </c>
      <c r="J38" s="28"/>
      <c r="K38" s="104">
        <v>73.522185586077555</v>
      </c>
      <c r="L38" s="8" t="s">
        <v>61</v>
      </c>
      <c r="M38" s="8" t="s">
        <v>64</v>
      </c>
      <c r="N38" s="8">
        <v>76</v>
      </c>
      <c r="O38" s="8" t="s">
        <v>65</v>
      </c>
      <c r="P38" s="8">
        <v>22.9</v>
      </c>
      <c r="Q38" s="8">
        <v>1E-3</v>
      </c>
      <c r="R38" s="28">
        <v>0.13700000000000001</v>
      </c>
      <c r="S38" s="8">
        <v>0.4</v>
      </c>
      <c r="T38" s="8">
        <v>4.2</v>
      </c>
      <c r="U38" s="28">
        <v>4.0000000000000001E-3</v>
      </c>
      <c r="V38" s="8">
        <v>2</v>
      </c>
      <c r="W38" s="28"/>
      <c r="X38" s="8" t="s">
        <v>66</v>
      </c>
      <c r="Y38" s="8">
        <v>5.8</v>
      </c>
      <c r="Z38" s="8">
        <v>3.0000000000000001E-3</v>
      </c>
      <c r="AA38" s="35"/>
      <c r="AB38" s="24">
        <v>1</v>
      </c>
      <c r="AC38" s="8">
        <v>3</v>
      </c>
    </row>
    <row r="39" spans="1:29" s="8" customFormat="1" ht="15.75" thickBot="1">
      <c r="A39" s="5" t="s">
        <v>74</v>
      </c>
      <c r="B39" s="98"/>
      <c r="C39" s="8">
        <v>107</v>
      </c>
      <c r="D39" s="65">
        <v>40753</v>
      </c>
      <c r="E39" s="71"/>
      <c r="H39" s="10">
        <v>65</v>
      </c>
      <c r="I39" s="8" t="s">
        <v>15</v>
      </c>
      <c r="J39" s="28">
        <v>7.1</v>
      </c>
      <c r="K39" s="104">
        <v>66.719557469229557</v>
      </c>
      <c r="L39" s="8">
        <v>0.2</v>
      </c>
      <c r="M39" s="8" t="s">
        <v>64</v>
      </c>
      <c r="N39" s="8">
        <v>72</v>
      </c>
      <c r="O39" s="8" t="s">
        <v>75</v>
      </c>
      <c r="P39" s="8">
        <v>20.5</v>
      </c>
      <c r="Q39" s="8">
        <v>1E-3</v>
      </c>
      <c r="R39" s="28">
        <v>0.30199999999999999</v>
      </c>
      <c r="S39" s="8">
        <v>0.5</v>
      </c>
      <c r="T39" s="8">
        <v>4.2</v>
      </c>
      <c r="U39" s="28">
        <v>0.03</v>
      </c>
      <c r="V39" s="8">
        <v>1</v>
      </c>
      <c r="W39" s="28" t="s">
        <v>71</v>
      </c>
      <c r="X39" s="8">
        <v>3.0000000000000001E-3</v>
      </c>
      <c r="Y39" s="8">
        <v>4.8</v>
      </c>
      <c r="Z39" s="8">
        <v>0.01</v>
      </c>
      <c r="AA39" s="35"/>
      <c r="AB39" s="24">
        <v>1</v>
      </c>
      <c r="AC39" s="8">
        <v>3</v>
      </c>
    </row>
    <row r="40" spans="1:29" s="37" customFormat="1">
      <c r="A40" s="36" t="s">
        <v>31</v>
      </c>
      <c r="B40" s="94" t="s">
        <v>115</v>
      </c>
      <c r="C40" s="56">
        <v>33</v>
      </c>
      <c r="D40" s="64">
        <v>40696</v>
      </c>
      <c r="E40" s="70">
        <v>0.54166666666666663</v>
      </c>
      <c r="F40" s="37">
        <v>19.3</v>
      </c>
      <c r="G40" s="37">
        <v>111.6</v>
      </c>
      <c r="H40" s="37">
        <v>35</v>
      </c>
      <c r="I40" s="39">
        <v>7</v>
      </c>
      <c r="J40" s="38">
        <v>7.29</v>
      </c>
      <c r="K40" s="105">
        <v>54.125505806669906</v>
      </c>
      <c r="L40" s="37" t="s">
        <v>61</v>
      </c>
      <c r="M40" s="37" t="s">
        <v>64</v>
      </c>
      <c r="N40" s="37">
        <v>56</v>
      </c>
      <c r="O40" s="37" t="s">
        <v>65</v>
      </c>
      <c r="P40" s="39">
        <v>14.110300000000001</v>
      </c>
      <c r="Q40" s="41">
        <v>1.119E-3</v>
      </c>
      <c r="R40" s="38">
        <v>0.17285800000000001</v>
      </c>
      <c r="S40" s="39">
        <v>0.96563299999999996</v>
      </c>
      <c r="T40" s="39">
        <v>4.50448</v>
      </c>
      <c r="U40" s="38">
        <v>7.6369999999999997E-3</v>
      </c>
      <c r="V40" s="42">
        <v>1.67414</v>
      </c>
      <c r="W40" s="38">
        <v>3.1424000000000001E-2</v>
      </c>
      <c r="X40" s="38" t="s">
        <v>66</v>
      </c>
      <c r="Y40" s="39">
        <v>4.5047800000000002</v>
      </c>
      <c r="Z40" s="41">
        <v>6.7970000000000001E-3</v>
      </c>
      <c r="AA40" s="51"/>
      <c r="AB40" s="52">
        <v>4</v>
      </c>
      <c r="AC40" s="37">
        <v>4</v>
      </c>
    </row>
    <row r="41" spans="1:29" s="8" customFormat="1">
      <c r="A41" s="43" t="s">
        <v>57</v>
      </c>
      <c r="B41" s="95"/>
      <c r="C41" s="57">
        <v>35</v>
      </c>
      <c r="D41" s="65">
        <v>40720</v>
      </c>
      <c r="E41" s="71"/>
      <c r="F41" s="8">
        <v>19.899999999999999</v>
      </c>
      <c r="G41" s="8">
        <v>35.299999999999997</v>
      </c>
      <c r="H41" s="8">
        <v>10</v>
      </c>
      <c r="I41" s="77">
        <v>10</v>
      </c>
      <c r="J41" s="28">
        <v>6.6</v>
      </c>
      <c r="K41" s="30">
        <v>21.728382499218871</v>
      </c>
      <c r="L41" s="8" t="s">
        <v>61</v>
      </c>
      <c r="M41" s="8" t="s">
        <v>64</v>
      </c>
      <c r="N41" s="8">
        <v>16</v>
      </c>
      <c r="O41" s="8" t="s">
        <v>65</v>
      </c>
      <c r="P41" s="8">
        <v>4.2</v>
      </c>
      <c r="Q41" s="8">
        <v>3.0000000000000001E-3</v>
      </c>
      <c r="R41" s="28">
        <v>3.6349999999999998</v>
      </c>
      <c r="S41" s="8">
        <v>0.6</v>
      </c>
      <c r="T41" s="8">
        <v>1.3</v>
      </c>
      <c r="U41" s="28">
        <v>2.5999999999999999E-2</v>
      </c>
      <c r="V41" s="8" t="s">
        <v>68</v>
      </c>
      <c r="W41" s="28"/>
      <c r="X41" s="8" t="s">
        <v>66</v>
      </c>
      <c r="Y41" s="8">
        <v>1.4</v>
      </c>
      <c r="Z41" s="8">
        <v>1.4999999999999999E-2</v>
      </c>
      <c r="AB41" s="24">
        <v>1</v>
      </c>
      <c r="AC41" s="8">
        <v>4</v>
      </c>
    </row>
    <row r="42" spans="1:29" s="45" customFormat="1" ht="15.75" thickBot="1">
      <c r="A42" s="44" t="s">
        <v>32</v>
      </c>
      <c r="B42" s="98"/>
      <c r="C42" s="58">
        <v>46</v>
      </c>
      <c r="D42" s="68">
        <v>40696</v>
      </c>
      <c r="E42" s="74">
        <v>0.4236111111111111</v>
      </c>
      <c r="F42" s="45">
        <v>16</v>
      </c>
      <c r="G42" s="45">
        <v>61.8</v>
      </c>
      <c r="H42" s="45">
        <v>25</v>
      </c>
      <c r="I42" s="46">
        <v>7</v>
      </c>
      <c r="J42" s="53">
        <v>6.96</v>
      </c>
      <c r="K42" s="46">
        <v>29.263805092120567</v>
      </c>
      <c r="L42" s="45" t="s">
        <v>61</v>
      </c>
      <c r="M42" s="45">
        <v>1.5</v>
      </c>
      <c r="N42" s="45">
        <v>24</v>
      </c>
      <c r="O42" s="45" t="s">
        <v>65</v>
      </c>
      <c r="P42" s="46">
        <v>7.5049900000000003</v>
      </c>
      <c r="Q42" s="54">
        <v>8.2399999999999997E-4</v>
      </c>
      <c r="R42" s="53">
        <v>1.0577399999999999</v>
      </c>
      <c r="S42" s="46">
        <v>0.77222800000000003</v>
      </c>
      <c r="T42" s="46">
        <v>2.2643200000000001</v>
      </c>
      <c r="U42" s="53">
        <v>6.4104999999999995E-2</v>
      </c>
      <c r="V42" s="55">
        <v>1.2927200000000001</v>
      </c>
      <c r="W42" s="53">
        <v>2.7546000000000001E-2</v>
      </c>
      <c r="X42" s="53" t="s">
        <v>66</v>
      </c>
      <c r="Y42" s="46">
        <v>2.2646099999999998</v>
      </c>
      <c r="Z42" s="54">
        <v>5.568E-3</v>
      </c>
      <c r="AB42" s="47">
        <v>4</v>
      </c>
      <c r="AC42" s="45">
        <v>4</v>
      </c>
    </row>
    <row r="43" spans="1:29">
      <c r="A43" s="37"/>
      <c r="B43" s="37"/>
      <c r="C43" s="37"/>
    </row>
    <row r="45" spans="1:29" ht="15" customHeight="1">
      <c r="F45" s="78" t="s">
        <v>111</v>
      </c>
      <c r="G45" s="78"/>
      <c r="H45" s="78"/>
      <c r="I45" s="79"/>
    </row>
    <row r="46" spans="1:29">
      <c r="F46" s="80"/>
      <c r="G46" s="80"/>
      <c r="H46" s="80"/>
      <c r="I46" s="81"/>
    </row>
    <row r="47" spans="1:29">
      <c r="F47" s="80"/>
      <c r="G47" s="80"/>
      <c r="H47" s="80"/>
      <c r="I47" s="81"/>
    </row>
    <row r="48" spans="1:29">
      <c r="F48" s="80"/>
      <c r="G48" s="80"/>
      <c r="H48" s="80"/>
      <c r="I48" s="81"/>
    </row>
    <row r="49" spans="6:9">
      <c r="F49" s="80"/>
      <c r="G49" s="80"/>
      <c r="H49" s="80"/>
      <c r="I49" s="81"/>
    </row>
    <row r="50" spans="6:9">
      <c r="F50" s="80"/>
      <c r="G50" s="80"/>
      <c r="H50" s="80"/>
      <c r="I50" s="81"/>
    </row>
    <row r="51" spans="6:9">
      <c r="F51" s="80"/>
      <c r="G51" s="80"/>
      <c r="H51" s="80"/>
      <c r="I51" s="81"/>
    </row>
    <row r="52" spans="6:9">
      <c r="F52" s="80"/>
      <c r="G52" s="80"/>
      <c r="H52" s="80"/>
      <c r="I52" s="81"/>
    </row>
    <row r="53" spans="6:9">
      <c r="F53" s="82"/>
      <c r="G53" s="82"/>
      <c r="H53" s="82"/>
      <c r="I53" s="83"/>
    </row>
  </sheetData>
  <sortState ref="A4:AK42">
    <sortCondition ref="AC4:AC42"/>
    <sortCondition ref="C4:C42"/>
  </sortState>
  <mergeCells count="13">
    <mergeCell ref="C1:J1"/>
    <mergeCell ref="L1:Z1"/>
    <mergeCell ref="B4:B13"/>
    <mergeCell ref="B14:B21"/>
    <mergeCell ref="B22:B39"/>
    <mergeCell ref="B1:B2"/>
    <mergeCell ref="D2:E2"/>
    <mergeCell ref="F45:I53"/>
    <mergeCell ref="AE11:AF16"/>
    <mergeCell ref="AE4:AG9"/>
    <mergeCell ref="A2:A3"/>
    <mergeCell ref="C2:C3"/>
    <mergeCell ref="B40:B4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zoomScale="90" zoomScaleNormal="90" workbookViewId="0">
      <selection activeCell="K34" sqref="K34"/>
    </sheetView>
  </sheetViews>
  <sheetFormatPr defaultRowHeight="15"/>
  <cols>
    <col min="1" max="1" width="42.7109375" bestFit="1" customWidth="1"/>
    <col min="2" max="2" width="12.140625" bestFit="1" customWidth="1"/>
    <col min="3" max="3" width="14.140625" bestFit="1" customWidth="1"/>
    <col min="5" max="5" width="14.42578125" bestFit="1" customWidth="1"/>
    <col min="6" max="6" width="16.42578125" customWidth="1"/>
    <col min="10" max="10" width="11.140625" customWidth="1"/>
    <col min="13" max="13" width="12.5703125" customWidth="1"/>
    <col min="14" max="14" width="11.42578125" bestFit="1" customWidth="1"/>
  </cols>
  <sheetData>
    <row r="1" spans="1:20">
      <c r="A1" s="1" t="s">
        <v>40</v>
      </c>
      <c r="C1" s="90" t="s">
        <v>59</v>
      </c>
      <c r="D1" s="90"/>
      <c r="E1" s="90"/>
      <c r="F1" s="90"/>
      <c r="H1" s="100" t="s">
        <v>88</v>
      </c>
      <c r="I1" s="100"/>
      <c r="J1" s="100"/>
      <c r="K1" s="100"/>
      <c r="L1" s="100"/>
      <c r="M1" s="100"/>
    </row>
    <row r="2" spans="1:20">
      <c r="A2" s="90" t="s">
        <v>41</v>
      </c>
      <c r="B2" s="90" t="s">
        <v>0</v>
      </c>
      <c r="C2" s="90" t="s">
        <v>42</v>
      </c>
      <c r="D2" s="90" t="s">
        <v>5</v>
      </c>
      <c r="E2" s="1" t="s">
        <v>3</v>
      </c>
      <c r="F2" s="91" t="s">
        <v>43</v>
      </c>
      <c r="H2" s="100"/>
      <c r="I2" s="100"/>
      <c r="J2" s="100"/>
      <c r="K2" s="100"/>
      <c r="L2" s="100"/>
      <c r="M2" s="100"/>
    </row>
    <row r="3" spans="1:20">
      <c r="A3" s="90"/>
      <c r="B3" s="90"/>
      <c r="C3" s="90"/>
      <c r="D3" s="90"/>
      <c r="E3" t="s">
        <v>7</v>
      </c>
      <c r="F3" s="91"/>
      <c r="H3" s="7" t="s">
        <v>85</v>
      </c>
      <c r="I3" s="7" t="s">
        <v>86</v>
      </c>
      <c r="J3" s="7" t="s">
        <v>116</v>
      </c>
      <c r="K3" s="7" t="s">
        <v>87</v>
      </c>
      <c r="L3" s="7" t="s">
        <v>86</v>
      </c>
      <c r="M3" s="60" t="s">
        <v>116</v>
      </c>
      <c r="N3" s="23" t="s">
        <v>105</v>
      </c>
      <c r="O3" s="7" t="s">
        <v>106</v>
      </c>
    </row>
    <row r="4" spans="1:20" ht="15" customHeight="1">
      <c r="A4" t="s">
        <v>53</v>
      </c>
      <c r="B4">
        <v>0</v>
      </c>
      <c r="C4" s="3">
        <v>40720</v>
      </c>
      <c r="E4">
        <v>27.5</v>
      </c>
      <c r="F4" s="3">
        <v>40677</v>
      </c>
      <c r="H4" s="15">
        <v>-10.672954547479046</v>
      </c>
      <c r="I4" s="15"/>
      <c r="J4" s="59">
        <f>AVERAGE(H4:I4)</f>
        <v>-10.672954547479046</v>
      </c>
      <c r="K4" s="15">
        <v>-71.25</v>
      </c>
      <c r="L4" s="15">
        <v>-71.25</v>
      </c>
      <c r="M4" s="59">
        <f>AVERAGE(K4:L4)</f>
        <v>-71.25</v>
      </c>
      <c r="N4" s="5">
        <v>1</v>
      </c>
      <c r="O4" s="12">
        <v>1</v>
      </c>
      <c r="P4" t="str">
        <f>IF(O4=1, "well")</f>
        <v>well</v>
      </c>
    </row>
    <row r="5" spans="1:20">
      <c r="A5" t="s">
        <v>36</v>
      </c>
      <c r="B5">
        <v>1</v>
      </c>
      <c r="C5" s="3">
        <v>40720</v>
      </c>
      <c r="D5">
        <v>7.44</v>
      </c>
      <c r="E5">
        <v>181</v>
      </c>
      <c r="F5" s="3">
        <v>40697</v>
      </c>
      <c r="H5" s="14">
        <v>-10.396020163574679</v>
      </c>
      <c r="I5" s="15"/>
      <c r="J5" s="59">
        <f t="shared" ref="J5:J30" si="0">AVERAGE(H5:I5)</f>
        <v>-10.396020163574679</v>
      </c>
      <c r="K5" s="15">
        <v>-68.36</v>
      </c>
      <c r="L5" s="15">
        <v>-68.64</v>
      </c>
      <c r="M5" s="59">
        <f t="shared" ref="M5:M30" si="1">AVERAGE(K5:L5)</f>
        <v>-68.5</v>
      </c>
      <c r="N5" s="26">
        <v>1</v>
      </c>
      <c r="O5" s="12">
        <v>1</v>
      </c>
      <c r="P5" t="str">
        <f t="shared" ref="P5:P14" si="2">IF(O5=1, "well")</f>
        <v>well</v>
      </c>
      <c r="R5" s="84" t="s">
        <v>107</v>
      </c>
      <c r="S5" s="78"/>
      <c r="T5" s="79"/>
    </row>
    <row r="6" spans="1:20">
      <c r="A6" t="s">
        <v>24</v>
      </c>
      <c r="B6">
        <v>2</v>
      </c>
      <c r="C6" s="3">
        <v>40720</v>
      </c>
      <c r="D6">
        <v>7.68</v>
      </c>
      <c r="E6">
        <v>233.6</v>
      </c>
      <c r="F6" s="3">
        <v>40696</v>
      </c>
      <c r="H6" s="14">
        <v>-10.493175020001381</v>
      </c>
      <c r="I6" s="15">
        <v>-10.295606904590997</v>
      </c>
      <c r="J6" s="59">
        <f t="shared" si="0"/>
        <v>-10.394390962296189</v>
      </c>
      <c r="K6" s="15">
        <v>-72.88</v>
      </c>
      <c r="L6" s="15">
        <v>-72.91</v>
      </c>
      <c r="M6" s="59">
        <f t="shared" si="1"/>
        <v>-72.894999999999996</v>
      </c>
      <c r="N6" s="5">
        <v>2</v>
      </c>
      <c r="O6" s="12">
        <v>1</v>
      </c>
      <c r="P6" t="str">
        <f t="shared" si="2"/>
        <v>well</v>
      </c>
      <c r="R6" s="85"/>
      <c r="S6" s="80"/>
      <c r="T6" s="81"/>
    </row>
    <row r="7" spans="1:20">
      <c r="A7" t="s">
        <v>25</v>
      </c>
      <c r="B7">
        <v>3</v>
      </c>
      <c r="C7" s="3">
        <v>40720</v>
      </c>
      <c r="D7">
        <v>7.05</v>
      </c>
      <c r="E7">
        <v>130.69999999999999</v>
      </c>
      <c r="F7" s="3">
        <v>40696</v>
      </c>
      <c r="H7" s="15">
        <v>-5.0743488830810461</v>
      </c>
      <c r="I7" s="15"/>
      <c r="J7" s="59">
        <f t="shared" si="0"/>
        <v>-5.0743488830810461</v>
      </c>
      <c r="K7" s="15">
        <v>-46.56</v>
      </c>
      <c r="L7" s="15">
        <v>-46.36</v>
      </c>
      <c r="M7" s="59">
        <f t="shared" si="1"/>
        <v>-46.46</v>
      </c>
      <c r="N7" s="5">
        <v>2</v>
      </c>
      <c r="O7" s="12">
        <v>1</v>
      </c>
      <c r="P7" t="str">
        <f t="shared" si="2"/>
        <v>well</v>
      </c>
      <c r="R7" s="85"/>
      <c r="S7" s="80"/>
      <c r="T7" s="81"/>
    </row>
    <row r="8" spans="1:20">
      <c r="A8" t="s">
        <v>54</v>
      </c>
      <c r="B8">
        <v>4</v>
      </c>
      <c r="C8" s="3">
        <v>40720</v>
      </c>
      <c r="E8">
        <v>61.8</v>
      </c>
      <c r="F8" s="3">
        <v>40696</v>
      </c>
      <c r="H8" s="15">
        <v>-10.432106648695004</v>
      </c>
      <c r="I8" s="15"/>
      <c r="J8" s="59">
        <f t="shared" si="0"/>
        <v>-10.432106648695004</v>
      </c>
      <c r="K8" s="15">
        <v>-71.88</v>
      </c>
      <c r="L8" s="15">
        <v>-71.650000000000006</v>
      </c>
      <c r="M8" s="59">
        <f t="shared" si="1"/>
        <v>-71.765000000000001</v>
      </c>
      <c r="N8" s="5">
        <v>3</v>
      </c>
      <c r="O8" s="12">
        <v>1</v>
      </c>
      <c r="P8" t="str">
        <f t="shared" si="2"/>
        <v>well</v>
      </c>
      <c r="R8" s="85"/>
      <c r="S8" s="80"/>
      <c r="T8" s="81"/>
    </row>
    <row r="9" spans="1:20">
      <c r="A9" t="s">
        <v>26</v>
      </c>
      <c r="B9">
        <v>5</v>
      </c>
      <c r="C9" s="3">
        <v>40720</v>
      </c>
      <c r="D9">
        <v>8.57</v>
      </c>
      <c r="E9">
        <v>138.80000000000001</v>
      </c>
      <c r="F9" s="3">
        <v>40696</v>
      </c>
      <c r="H9" s="15">
        <v>-10.980463755719356</v>
      </c>
      <c r="I9" s="15">
        <v>-10.980475119552812</v>
      </c>
      <c r="J9" s="59">
        <f t="shared" si="0"/>
        <v>-10.980469437636085</v>
      </c>
      <c r="K9" s="15">
        <v>-73.05</v>
      </c>
      <c r="L9" s="15">
        <v>-73.569999999999993</v>
      </c>
      <c r="M9" s="59">
        <f t="shared" si="1"/>
        <v>-73.31</v>
      </c>
      <c r="N9" s="5">
        <v>3</v>
      </c>
      <c r="O9" s="12">
        <v>1</v>
      </c>
      <c r="P9" t="str">
        <f t="shared" si="2"/>
        <v>well</v>
      </c>
      <c r="R9" s="85"/>
      <c r="S9" s="80"/>
      <c r="T9" s="81"/>
    </row>
    <row r="10" spans="1:20">
      <c r="A10" t="s">
        <v>27</v>
      </c>
      <c r="B10">
        <v>6</v>
      </c>
      <c r="C10" s="3">
        <v>40720</v>
      </c>
      <c r="D10">
        <v>7.9</v>
      </c>
      <c r="E10">
        <v>222.2</v>
      </c>
      <c r="F10" s="3">
        <v>40696</v>
      </c>
      <c r="H10" s="15">
        <v>-10.375172338917453</v>
      </c>
      <c r="I10" s="15"/>
      <c r="J10" s="59">
        <f t="shared" si="0"/>
        <v>-10.375172338917453</v>
      </c>
      <c r="K10" s="15">
        <v>-73.83</v>
      </c>
      <c r="L10" s="15">
        <v>-73.63</v>
      </c>
      <c r="M10" s="59">
        <f t="shared" si="1"/>
        <v>-73.72999999999999</v>
      </c>
      <c r="N10" s="5">
        <v>2</v>
      </c>
      <c r="O10" s="12">
        <v>1</v>
      </c>
      <c r="P10" t="str">
        <f t="shared" si="2"/>
        <v>well</v>
      </c>
      <c r="R10" s="86"/>
      <c r="S10" s="82"/>
      <c r="T10" s="83"/>
    </row>
    <row r="11" spans="1:20" ht="15" customHeight="1">
      <c r="A11" t="s">
        <v>28</v>
      </c>
      <c r="B11">
        <v>7</v>
      </c>
      <c r="C11" s="3">
        <v>40720</v>
      </c>
      <c r="D11">
        <v>7.94</v>
      </c>
      <c r="E11">
        <v>198.2</v>
      </c>
      <c r="F11" s="3">
        <v>40696</v>
      </c>
      <c r="H11" s="15">
        <v>-10.530935666600893</v>
      </c>
      <c r="I11" s="15"/>
      <c r="J11" s="59">
        <f t="shared" si="0"/>
        <v>-10.530935666600893</v>
      </c>
      <c r="K11" s="15">
        <v>-74.72</v>
      </c>
      <c r="L11" s="15">
        <v>-74.83</v>
      </c>
      <c r="M11" s="59">
        <f t="shared" si="1"/>
        <v>-74.775000000000006</v>
      </c>
      <c r="N11" s="5">
        <v>2</v>
      </c>
      <c r="O11" s="12">
        <v>1</v>
      </c>
      <c r="P11" t="str">
        <f t="shared" si="2"/>
        <v>well</v>
      </c>
    </row>
    <row r="12" spans="1:20">
      <c r="A12" t="s">
        <v>92</v>
      </c>
      <c r="B12">
        <v>8</v>
      </c>
      <c r="C12" s="3">
        <v>40753</v>
      </c>
      <c r="D12" t="s">
        <v>93</v>
      </c>
      <c r="E12" t="s">
        <v>94</v>
      </c>
      <c r="F12" s="3">
        <v>40753</v>
      </c>
      <c r="H12" s="25">
        <v>-11.106681482684888</v>
      </c>
      <c r="I12" s="25"/>
      <c r="J12" s="59">
        <f t="shared" si="0"/>
        <v>-11.106681482684888</v>
      </c>
      <c r="K12" s="25">
        <v>-73.14</v>
      </c>
      <c r="L12" s="25">
        <v>-73.16</v>
      </c>
      <c r="M12" s="59">
        <f t="shared" si="1"/>
        <v>-73.150000000000006</v>
      </c>
      <c r="N12" s="5">
        <v>3</v>
      </c>
      <c r="O12">
        <v>1</v>
      </c>
      <c r="P12" t="str">
        <f t="shared" si="2"/>
        <v>well</v>
      </c>
    </row>
    <row r="13" spans="1:20">
      <c r="A13" t="s">
        <v>101</v>
      </c>
      <c r="B13">
        <v>108</v>
      </c>
      <c r="C13" s="3">
        <v>40752</v>
      </c>
      <c r="D13">
        <v>7.02</v>
      </c>
      <c r="E13">
        <v>133.6</v>
      </c>
      <c r="F13" s="3">
        <v>40752</v>
      </c>
      <c r="H13" s="16">
        <v>-11.389387505249893</v>
      </c>
      <c r="I13" s="16"/>
      <c r="J13" s="59">
        <f t="shared" si="0"/>
        <v>-11.389387505249893</v>
      </c>
      <c r="K13" s="16">
        <v>-76.88</v>
      </c>
      <c r="L13" s="16">
        <v>-77.05</v>
      </c>
      <c r="M13" s="59">
        <f t="shared" si="1"/>
        <v>-76.965000000000003</v>
      </c>
      <c r="N13" s="24">
        <v>3</v>
      </c>
      <c r="O13">
        <v>1</v>
      </c>
      <c r="P13" t="str">
        <f t="shared" si="2"/>
        <v>well</v>
      </c>
      <c r="R13" s="84" t="s">
        <v>108</v>
      </c>
      <c r="S13" s="79"/>
    </row>
    <row r="14" spans="1:20">
      <c r="A14" t="s">
        <v>102</v>
      </c>
      <c r="B14">
        <v>109</v>
      </c>
      <c r="C14" s="13">
        <v>40752</v>
      </c>
      <c r="D14" t="s">
        <v>103</v>
      </c>
      <c r="E14" t="s">
        <v>104</v>
      </c>
      <c r="F14" s="13">
        <v>40752</v>
      </c>
      <c r="H14" s="16">
        <v>-11.096672710301601</v>
      </c>
      <c r="I14" s="16"/>
      <c r="J14" s="59">
        <f t="shared" si="0"/>
        <v>-11.096672710301601</v>
      </c>
      <c r="K14" s="16">
        <v>-75.17</v>
      </c>
      <c r="L14" s="16">
        <v>-74.84</v>
      </c>
      <c r="M14" s="59">
        <f t="shared" si="1"/>
        <v>-75.004999999999995</v>
      </c>
      <c r="N14" s="24">
        <v>1</v>
      </c>
      <c r="O14">
        <v>1</v>
      </c>
      <c r="P14" t="str">
        <f t="shared" si="2"/>
        <v>well</v>
      </c>
      <c r="R14" s="85"/>
      <c r="S14" s="81"/>
    </row>
    <row r="15" spans="1:20">
      <c r="A15" t="s">
        <v>29</v>
      </c>
      <c r="B15">
        <v>10</v>
      </c>
      <c r="C15" s="3">
        <v>40720</v>
      </c>
      <c r="D15">
        <v>7.63</v>
      </c>
      <c r="E15">
        <v>178.1</v>
      </c>
      <c r="F15" s="3">
        <v>40696</v>
      </c>
      <c r="H15" s="15">
        <v>-10.045633142904556</v>
      </c>
      <c r="I15" s="15"/>
      <c r="J15" s="59">
        <f t="shared" si="0"/>
        <v>-10.045633142904556</v>
      </c>
      <c r="K15" s="15">
        <v>-67.900000000000006</v>
      </c>
      <c r="L15" s="15">
        <v>-68.040000000000006</v>
      </c>
      <c r="M15" s="59">
        <f t="shared" si="1"/>
        <v>-67.97</v>
      </c>
      <c r="N15" s="5">
        <v>1</v>
      </c>
      <c r="O15" s="12">
        <v>2</v>
      </c>
      <c r="P15" t="s">
        <v>152</v>
      </c>
      <c r="R15" s="85"/>
      <c r="S15" s="81"/>
    </row>
    <row r="16" spans="1:20">
      <c r="A16" t="s">
        <v>95</v>
      </c>
      <c r="B16">
        <v>11</v>
      </c>
      <c r="C16" s="3">
        <v>40781</v>
      </c>
      <c r="D16">
        <v>5.45</v>
      </c>
      <c r="E16">
        <v>37.799999999999997</v>
      </c>
      <c r="F16" s="3">
        <v>40781</v>
      </c>
      <c r="H16" s="16">
        <v>-8.1280233505801291</v>
      </c>
      <c r="I16" s="16"/>
      <c r="J16" s="59">
        <f t="shared" si="0"/>
        <v>-8.1280233505801291</v>
      </c>
      <c r="K16" s="16">
        <v>-52.48</v>
      </c>
      <c r="L16" s="16">
        <v>-52.85</v>
      </c>
      <c r="M16" s="59">
        <f t="shared" si="1"/>
        <v>-52.664999999999999</v>
      </c>
      <c r="N16" s="5">
        <v>1</v>
      </c>
      <c r="O16" s="12">
        <v>2</v>
      </c>
      <c r="P16" t="s">
        <v>152</v>
      </c>
      <c r="R16" s="85"/>
      <c r="S16" s="81"/>
    </row>
    <row r="17" spans="1:23">
      <c r="A17" t="s">
        <v>51</v>
      </c>
      <c r="B17">
        <v>12</v>
      </c>
      <c r="C17" s="3">
        <v>40720</v>
      </c>
      <c r="D17">
        <v>6.6</v>
      </c>
      <c r="E17">
        <v>68.5</v>
      </c>
      <c r="F17" s="3">
        <v>40696</v>
      </c>
      <c r="H17" s="15">
        <v>-9.216566042893648</v>
      </c>
      <c r="I17" s="15"/>
      <c r="J17" s="59">
        <f t="shared" si="0"/>
        <v>-9.216566042893648</v>
      </c>
      <c r="K17" s="15">
        <v>-65.760000000000005</v>
      </c>
      <c r="L17" s="15">
        <v>-65.81</v>
      </c>
      <c r="M17" s="59">
        <f t="shared" si="1"/>
        <v>-65.784999999999997</v>
      </c>
      <c r="N17" s="5">
        <v>4</v>
      </c>
      <c r="O17" s="12">
        <v>2</v>
      </c>
      <c r="P17" t="s">
        <v>152</v>
      </c>
      <c r="R17" s="85"/>
      <c r="S17" s="81"/>
    </row>
    <row r="18" spans="1:23">
      <c r="A18" t="s">
        <v>52</v>
      </c>
      <c r="B18">
        <v>13</v>
      </c>
      <c r="C18" s="3">
        <v>40720</v>
      </c>
      <c r="D18">
        <v>7.7</v>
      </c>
      <c r="E18">
        <v>139.6</v>
      </c>
      <c r="F18" s="3">
        <v>40696</v>
      </c>
      <c r="H18" s="15">
        <v>-10.594375186174403</v>
      </c>
      <c r="I18" s="15">
        <v>-10.569533639041589</v>
      </c>
      <c r="J18" s="59">
        <f t="shared" si="0"/>
        <v>-10.581954412607995</v>
      </c>
      <c r="K18" s="15">
        <v>-73.28</v>
      </c>
      <c r="L18" s="15">
        <v>-73.05</v>
      </c>
      <c r="M18" s="59">
        <f t="shared" si="1"/>
        <v>-73.164999999999992</v>
      </c>
      <c r="N18" s="24">
        <v>1</v>
      </c>
      <c r="O18" s="12">
        <v>2</v>
      </c>
      <c r="P18" t="s">
        <v>152</v>
      </c>
      <c r="R18" s="86"/>
      <c r="S18" s="83"/>
    </row>
    <row r="19" spans="1:23">
      <c r="A19" t="s">
        <v>96</v>
      </c>
      <c r="B19">
        <v>17</v>
      </c>
      <c r="C19" s="3">
        <v>40780</v>
      </c>
      <c r="D19">
        <v>6.64</v>
      </c>
      <c r="E19" t="s">
        <v>97</v>
      </c>
      <c r="F19" s="3">
        <v>40780</v>
      </c>
      <c r="H19" s="16">
        <v>-10.561647286780877</v>
      </c>
      <c r="I19" s="16"/>
      <c r="J19" s="59">
        <f t="shared" si="0"/>
        <v>-10.561647286780877</v>
      </c>
      <c r="K19" s="16">
        <v>-72.64</v>
      </c>
      <c r="L19" s="16">
        <v>-72.239999999999995</v>
      </c>
      <c r="M19" s="59">
        <f t="shared" si="1"/>
        <v>-72.44</v>
      </c>
      <c r="N19" s="24">
        <v>4</v>
      </c>
      <c r="O19" s="12">
        <v>2</v>
      </c>
      <c r="P19" t="s">
        <v>152</v>
      </c>
    </row>
    <row r="20" spans="1:23">
      <c r="A20" t="s">
        <v>55</v>
      </c>
      <c r="B20">
        <v>20</v>
      </c>
      <c r="C20" s="3">
        <v>40721</v>
      </c>
      <c r="D20">
        <v>7.73</v>
      </c>
      <c r="E20">
        <v>181.6</v>
      </c>
      <c r="F20" s="3">
        <v>40696</v>
      </c>
      <c r="H20" s="15">
        <v>-10.471832856878189</v>
      </c>
      <c r="I20" s="15"/>
      <c r="J20" s="59">
        <f t="shared" si="0"/>
        <v>-10.471832856878189</v>
      </c>
      <c r="K20" s="15">
        <v>-74.099999999999994</v>
      </c>
      <c r="L20" s="15">
        <v>-74.010000000000005</v>
      </c>
      <c r="M20" s="59">
        <f t="shared" si="1"/>
        <v>-74.055000000000007</v>
      </c>
      <c r="N20" s="24">
        <v>4</v>
      </c>
      <c r="O20" s="12">
        <v>2</v>
      </c>
      <c r="P20" t="s">
        <v>152</v>
      </c>
    </row>
    <row r="21" spans="1:23">
      <c r="A21" t="s">
        <v>56</v>
      </c>
      <c r="B21">
        <v>21</v>
      </c>
      <c r="C21" s="3">
        <v>40720</v>
      </c>
      <c r="D21">
        <v>7</v>
      </c>
      <c r="E21">
        <v>198.7</v>
      </c>
      <c r="F21" s="3">
        <v>40697</v>
      </c>
      <c r="H21" s="15">
        <v>-10.771957424086033</v>
      </c>
      <c r="I21" s="15"/>
      <c r="J21" s="59">
        <f t="shared" si="0"/>
        <v>-10.771957424086033</v>
      </c>
      <c r="K21" s="15">
        <v>-70.2</v>
      </c>
      <c r="L21" s="15">
        <v>-70.69</v>
      </c>
      <c r="M21" s="59">
        <f t="shared" si="1"/>
        <v>-70.444999999999993</v>
      </c>
      <c r="N21" s="24">
        <v>4</v>
      </c>
      <c r="O21" s="12">
        <v>2</v>
      </c>
      <c r="P21" t="s">
        <v>152</v>
      </c>
    </row>
    <row r="22" spans="1:23">
      <c r="A22" t="s">
        <v>46</v>
      </c>
      <c r="B22">
        <v>101</v>
      </c>
      <c r="C22" s="3">
        <v>40719</v>
      </c>
      <c r="D22">
        <v>8.4</v>
      </c>
      <c r="E22">
        <v>151.6</v>
      </c>
      <c r="F22" s="3">
        <v>40696</v>
      </c>
      <c r="H22" s="15">
        <v>-10.707779313987634</v>
      </c>
      <c r="I22" s="15"/>
      <c r="J22" s="59">
        <f t="shared" si="0"/>
        <v>-10.707779313987634</v>
      </c>
      <c r="K22" s="15">
        <v>-71.91</v>
      </c>
      <c r="L22" s="15">
        <v>-72.150000000000006</v>
      </c>
      <c r="M22" s="59">
        <f t="shared" si="1"/>
        <v>-72.03</v>
      </c>
      <c r="N22" s="24">
        <v>1</v>
      </c>
      <c r="O22" s="12">
        <v>2</v>
      </c>
      <c r="P22" t="s">
        <v>152</v>
      </c>
    </row>
    <row r="23" spans="1:23">
      <c r="A23" s="8" t="s">
        <v>49</v>
      </c>
      <c r="B23" s="8">
        <v>15</v>
      </c>
      <c r="C23" s="13">
        <v>40719</v>
      </c>
      <c r="D23" s="8">
        <v>6.82</v>
      </c>
      <c r="E23" s="8">
        <v>107.5</v>
      </c>
      <c r="F23" s="13">
        <v>40695</v>
      </c>
      <c r="G23" s="8"/>
      <c r="H23" s="15">
        <v>-10.302430175067563</v>
      </c>
      <c r="I23" s="15"/>
      <c r="J23" s="59">
        <f t="shared" si="0"/>
        <v>-10.302430175067563</v>
      </c>
      <c r="K23" s="15">
        <v>-74.069999999999993</v>
      </c>
      <c r="L23" s="15">
        <v>-74</v>
      </c>
      <c r="M23" s="59">
        <f t="shared" si="1"/>
        <v>-74.034999999999997</v>
      </c>
      <c r="N23" s="24">
        <v>4</v>
      </c>
      <c r="O23" s="12">
        <v>3</v>
      </c>
      <c r="P23" t="s">
        <v>153</v>
      </c>
    </row>
    <row r="24" spans="1:23">
      <c r="A24" s="8" t="s">
        <v>45</v>
      </c>
      <c r="B24" s="8">
        <v>45</v>
      </c>
      <c r="C24" s="13">
        <v>40718</v>
      </c>
      <c r="D24" s="8">
        <v>6.71</v>
      </c>
      <c r="E24" s="8">
        <v>67.7</v>
      </c>
      <c r="F24" s="13">
        <v>40694</v>
      </c>
      <c r="G24" s="8"/>
      <c r="H24" s="15">
        <v>-10.158990636153336</v>
      </c>
      <c r="I24" s="15"/>
      <c r="J24" s="59">
        <f t="shared" si="0"/>
        <v>-10.158990636153336</v>
      </c>
      <c r="K24" s="15">
        <v>-66.55</v>
      </c>
      <c r="L24" s="15">
        <v>-66.3</v>
      </c>
      <c r="M24" s="59">
        <f t="shared" si="1"/>
        <v>-66.424999999999997</v>
      </c>
      <c r="N24" s="24">
        <v>1</v>
      </c>
      <c r="O24" s="12">
        <v>3</v>
      </c>
      <c r="P24" t="s">
        <v>153</v>
      </c>
    </row>
    <row r="25" spans="1:23">
      <c r="A25" t="s">
        <v>98</v>
      </c>
      <c r="B25">
        <v>60</v>
      </c>
      <c r="C25" s="3">
        <v>40753</v>
      </c>
      <c r="D25">
        <v>6.05</v>
      </c>
      <c r="E25">
        <v>36.6</v>
      </c>
      <c r="F25" s="3">
        <v>40753</v>
      </c>
      <c r="H25" s="16">
        <v>-4.6674054208500602</v>
      </c>
      <c r="I25" s="16"/>
      <c r="J25" s="59">
        <f t="shared" si="0"/>
        <v>-4.6674054208500602</v>
      </c>
      <c r="K25" s="16">
        <v>-42.93</v>
      </c>
      <c r="L25" s="16">
        <v>-42.9</v>
      </c>
      <c r="M25" s="59">
        <f t="shared" si="1"/>
        <v>-42.914999999999999</v>
      </c>
      <c r="N25" s="24">
        <v>1</v>
      </c>
      <c r="O25" s="12">
        <v>3</v>
      </c>
      <c r="P25" t="s">
        <v>153</v>
      </c>
    </row>
    <row r="26" spans="1:23">
      <c r="A26" s="8" t="s">
        <v>50</v>
      </c>
      <c r="B26" s="8">
        <v>102</v>
      </c>
      <c r="C26" s="13">
        <v>40718</v>
      </c>
      <c r="D26" s="8">
        <v>4.8</v>
      </c>
      <c r="E26" s="8">
        <v>28.7</v>
      </c>
      <c r="F26" s="13">
        <v>40697</v>
      </c>
      <c r="G26" s="8"/>
      <c r="H26" s="15">
        <v>-9.7883853475637679</v>
      </c>
      <c r="I26" s="15"/>
      <c r="J26" s="59">
        <f t="shared" si="0"/>
        <v>-9.7883853475637679</v>
      </c>
      <c r="K26" s="15">
        <v>-68.14</v>
      </c>
      <c r="L26" s="15">
        <v>-68.03</v>
      </c>
      <c r="M26" s="59">
        <f t="shared" si="1"/>
        <v>-68.085000000000008</v>
      </c>
      <c r="N26" s="24">
        <v>1</v>
      </c>
      <c r="O26" s="12">
        <v>3</v>
      </c>
      <c r="P26" t="s">
        <v>153</v>
      </c>
    </row>
    <row r="27" spans="1:23">
      <c r="A27" t="s">
        <v>48</v>
      </c>
      <c r="B27">
        <v>103</v>
      </c>
      <c r="C27" s="3">
        <v>40719</v>
      </c>
      <c r="D27">
        <v>6</v>
      </c>
      <c r="E27">
        <v>59.2</v>
      </c>
      <c r="F27" s="3">
        <v>40696</v>
      </c>
      <c r="H27" s="15">
        <v>-9.6792826543913915</v>
      </c>
      <c r="I27" s="15"/>
      <c r="J27" s="59">
        <f t="shared" si="0"/>
        <v>-9.6792826543913915</v>
      </c>
      <c r="K27" s="15">
        <v>-66.349999999999994</v>
      </c>
      <c r="L27" s="15">
        <v>-66.34</v>
      </c>
      <c r="M27" s="59">
        <f t="shared" si="1"/>
        <v>-66.344999999999999</v>
      </c>
      <c r="N27" s="24">
        <v>4</v>
      </c>
      <c r="O27" s="12">
        <v>3</v>
      </c>
      <c r="P27" t="s">
        <v>153</v>
      </c>
    </row>
    <row r="28" spans="1:23">
      <c r="A28" t="s">
        <v>44</v>
      </c>
      <c r="B28">
        <v>104</v>
      </c>
      <c r="C28" s="3">
        <v>40718</v>
      </c>
      <c r="D28">
        <v>5.81</v>
      </c>
      <c r="E28">
        <v>32.299999999999997</v>
      </c>
      <c r="F28" s="3">
        <v>40718</v>
      </c>
      <c r="H28" s="14">
        <v>-9.5683725542160598</v>
      </c>
      <c r="I28" s="14">
        <v>-9.6438770361035377</v>
      </c>
      <c r="J28" s="59">
        <f t="shared" si="0"/>
        <v>-9.6061247951597988</v>
      </c>
      <c r="K28" s="15">
        <v>-65.81</v>
      </c>
      <c r="L28" s="15">
        <v>-65.430000000000007</v>
      </c>
      <c r="M28" s="59">
        <f t="shared" si="1"/>
        <v>-65.62</v>
      </c>
      <c r="N28" s="24">
        <v>1</v>
      </c>
      <c r="O28" s="12">
        <v>3</v>
      </c>
      <c r="P28" t="s">
        <v>153</v>
      </c>
    </row>
    <row r="29" spans="1:23">
      <c r="A29" t="s">
        <v>47</v>
      </c>
      <c r="B29">
        <v>106</v>
      </c>
      <c r="C29" s="3">
        <v>40719</v>
      </c>
      <c r="E29">
        <v>152.19999999999999</v>
      </c>
      <c r="F29" s="3">
        <v>40719</v>
      </c>
      <c r="H29" s="15">
        <v>-10.699343173257347</v>
      </c>
      <c r="I29" s="15"/>
      <c r="J29" s="59">
        <f t="shared" si="0"/>
        <v>-10.699343173257347</v>
      </c>
      <c r="K29" s="15">
        <v>-71.680000000000007</v>
      </c>
      <c r="L29" s="15">
        <v>-71.849999999999994</v>
      </c>
      <c r="M29" s="59">
        <f t="shared" si="1"/>
        <v>-71.765000000000001</v>
      </c>
      <c r="N29" s="24">
        <v>1</v>
      </c>
      <c r="O29" s="12">
        <v>3</v>
      </c>
      <c r="P29" t="s">
        <v>153</v>
      </c>
    </row>
    <row r="30" spans="1:23">
      <c r="A30" t="s">
        <v>99</v>
      </c>
      <c r="B30">
        <v>107</v>
      </c>
      <c r="C30" s="3">
        <v>40753</v>
      </c>
      <c r="D30">
        <v>7.1</v>
      </c>
      <c r="E30" t="s">
        <v>100</v>
      </c>
      <c r="F30" s="3">
        <v>40753</v>
      </c>
      <c r="H30" s="16">
        <v>-10.086927225304255</v>
      </c>
      <c r="I30" s="16">
        <v>-10.239344590384363</v>
      </c>
      <c r="J30" s="59">
        <f t="shared" si="0"/>
        <v>-10.163135907844309</v>
      </c>
      <c r="K30" s="16">
        <v>-69.8</v>
      </c>
      <c r="L30" s="16">
        <v>-69.78</v>
      </c>
      <c r="M30" s="59">
        <f t="shared" si="1"/>
        <v>-69.789999999999992</v>
      </c>
      <c r="N30" s="24">
        <v>1</v>
      </c>
      <c r="O30" s="12">
        <v>3</v>
      </c>
      <c r="P30" t="s">
        <v>153</v>
      </c>
    </row>
    <row r="31" spans="1:23">
      <c r="U31" s="8"/>
      <c r="V31" s="8"/>
      <c r="W31" s="8"/>
    </row>
    <row r="32" spans="1:23">
      <c r="U32" s="62"/>
      <c r="V32" s="62"/>
      <c r="W32" s="8"/>
    </row>
    <row r="33" spans="2:23">
      <c r="U33" s="61"/>
      <c r="V33" s="61"/>
      <c r="W33" s="8"/>
    </row>
    <row r="34" spans="2:23">
      <c r="U34" s="61"/>
      <c r="V34" s="61"/>
      <c r="W34" s="8"/>
    </row>
    <row r="35" spans="2:23">
      <c r="C35" s="1" t="s">
        <v>89</v>
      </c>
      <c r="D35" s="1" t="s">
        <v>90</v>
      </c>
      <c r="E35" s="1"/>
      <c r="F35" s="1" t="s">
        <v>91</v>
      </c>
      <c r="U35" s="61"/>
      <c r="V35" s="61"/>
      <c r="W35" s="8"/>
    </row>
    <row r="36" spans="2:23">
      <c r="U36" s="61"/>
      <c r="V36" s="61"/>
      <c r="W36" s="8"/>
    </row>
    <row r="37" spans="2:23">
      <c r="B37" s="99"/>
      <c r="C37" s="99"/>
      <c r="D37" s="99"/>
      <c r="E37" s="99"/>
      <c r="U37" s="61"/>
      <c r="V37" s="61"/>
      <c r="W37" s="8"/>
    </row>
    <row r="38" spans="2:23">
      <c r="C38" s="2"/>
      <c r="E38" s="2"/>
      <c r="U38" s="61"/>
      <c r="V38" s="61"/>
      <c r="W38" s="8"/>
    </row>
    <row r="39" spans="2:23">
      <c r="B39" s="2"/>
      <c r="C39" s="2"/>
      <c r="D39" s="2"/>
      <c r="E39" s="2"/>
      <c r="U39" s="61"/>
      <c r="V39" s="61"/>
      <c r="W39" s="8"/>
    </row>
    <row r="40" spans="2:23">
      <c r="B40" s="2"/>
      <c r="C40" s="2"/>
      <c r="D40" s="2"/>
      <c r="E40" s="2"/>
      <c r="U40" s="61"/>
      <c r="V40" s="61"/>
      <c r="W40" s="8"/>
    </row>
    <row r="41" spans="2:23">
      <c r="B41" s="2"/>
      <c r="C41" s="2"/>
      <c r="D41" s="2"/>
      <c r="E41" s="2"/>
      <c r="U41" s="61"/>
      <c r="V41" s="61"/>
      <c r="W41" s="8"/>
    </row>
    <row r="42" spans="2:23">
      <c r="U42" s="61"/>
      <c r="V42" s="61"/>
      <c r="W42" s="8"/>
    </row>
    <row r="43" spans="2:23">
      <c r="B43" s="2"/>
      <c r="D43" s="2"/>
      <c r="U43" s="61"/>
      <c r="V43" s="61"/>
      <c r="W43" s="8"/>
    </row>
    <row r="44" spans="2:23">
      <c r="B44" s="2"/>
      <c r="D44" s="2"/>
      <c r="U44" s="61"/>
      <c r="V44" s="61"/>
      <c r="W44" s="8"/>
    </row>
    <row r="45" spans="2:23">
      <c r="B45" s="2"/>
      <c r="D45" s="2"/>
      <c r="U45" s="61"/>
      <c r="V45" s="61"/>
      <c r="W45" s="8"/>
    </row>
    <row r="46" spans="2:23">
      <c r="B46" s="2"/>
      <c r="D46" s="2"/>
      <c r="U46" s="61"/>
      <c r="V46" s="61"/>
      <c r="W46" s="8"/>
    </row>
  </sheetData>
  <sortState ref="A4:O30">
    <sortCondition ref="O4:O30"/>
    <sortCondition ref="B4:B30"/>
  </sortState>
  <mergeCells count="11">
    <mergeCell ref="B37:C37"/>
    <mergeCell ref="D37:E37"/>
    <mergeCell ref="R13:S18"/>
    <mergeCell ref="R5:T10"/>
    <mergeCell ref="C1:F1"/>
    <mergeCell ref="B2:B3"/>
    <mergeCell ref="A2:A3"/>
    <mergeCell ref="C2:C3"/>
    <mergeCell ref="D2:D3"/>
    <mergeCell ref="F2:F3"/>
    <mergeCell ref="H1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A2"/>
    </sheetView>
  </sheetViews>
  <sheetFormatPr defaultRowHeight="15"/>
  <cols>
    <col min="1" max="1" width="29" customWidth="1"/>
    <col min="2" max="2" width="20" customWidth="1"/>
    <col min="4" max="4" width="10.85546875" customWidth="1"/>
    <col min="5" max="5" width="21.140625" customWidth="1"/>
  </cols>
  <sheetData>
    <row r="1" spans="1:7">
      <c r="A1" s="90" t="s">
        <v>41</v>
      </c>
      <c r="B1" s="90" t="s">
        <v>0</v>
      </c>
    </row>
    <row r="2" spans="1:7">
      <c r="A2" s="90"/>
      <c r="B2" s="90"/>
      <c r="C2" t="s">
        <v>132</v>
      </c>
      <c r="D2" t="s">
        <v>133</v>
      </c>
      <c r="E2" t="s">
        <v>134</v>
      </c>
      <c r="F2" t="s">
        <v>135</v>
      </c>
      <c r="G2" t="s">
        <v>136</v>
      </c>
    </row>
    <row r="3" spans="1:7">
      <c r="A3" t="s">
        <v>53</v>
      </c>
      <c r="B3">
        <v>0</v>
      </c>
      <c r="E3" t="s">
        <v>138</v>
      </c>
      <c r="F3">
        <v>242</v>
      </c>
      <c r="G3" t="s">
        <v>139</v>
      </c>
    </row>
    <row r="4" spans="1:7">
      <c r="A4" t="s">
        <v>36</v>
      </c>
      <c r="B4">
        <v>1</v>
      </c>
      <c r="C4">
        <v>971</v>
      </c>
      <c r="E4" t="s">
        <v>137</v>
      </c>
      <c r="F4">
        <v>176</v>
      </c>
      <c r="G4" t="s">
        <v>140</v>
      </c>
    </row>
    <row r="5" spans="1:7">
      <c r="A5" t="s">
        <v>24</v>
      </c>
      <c r="B5">
        <v>2</v>
      </c>
      <c r="C5" t="s">
        <v>141</v>
      </c>
    </row>
    <row r="6" spans="1:7">
      <c r="A6" t="s">
        <v>25</v>
      </c>
      <c r="B6">
        <v>3</v>
      </c>
      <c r="C6" t="s">
        <v>142</v>
      </c>
    </row>
    <row r="7" spans="1:7">
      <c r="A7" t="s">
        <v>54</v>
      </c>
      <c r="B7">
        <v>4</v>
      </c>
      <c r="C7">
        <v>467</v>
      </c>
      <c r="D7" t="s">
        <v>143</v>
      </c>
      <c r="F7">
        <v>150</v>
      </c>
      <c r="G7" t="s">
        <v>144</v>
      </c>
    </row>
    <row r="8" spans="1:7">
      <c r="A8" t="s">
        <v>26</v>
      </c>
      <c r="B8">
        <v>5</v>
      </c>
      <c r="C8">
        <v>1037</v>
      </c>
      <c r="E8" t="s">
        <v>145</v>
      </c>
      <c r="F8">
        <v>44</v>
      </c>
      <c r="G8" t="s">
        <v>146</v>
      </c>
    </row>
    <row r="9" spans="1:7">
      <c r="A9" t="s">
        <v>27</v>
      </c>
      <c r="B9">
        <v>6</v>
      </c>
      <c r="C9">
        <v>1578</v>
      </c>
      <c r="D9" t="s">
        <v>147</v>
      </c>
      <c r="F9">
        <v>101</v>
      </c>
      <c r="G9" t="s">
        <v>148</v>
      </c>
    </row>
    <row r="10" spans="1:7">
      <c r="A10" t="s">
        <v>28</v>
      </c>
      <c r="B10">
        <v>7</v>
      </c>
      <c r="C10">
        <v>1576</v>
      </c>
      <c r="D10" t="s">
        <v>149</v>
      </c>
    </row>
    <row r="11" spans="1:7">
      <c r="A11" t="s">
        <v>92</v>
      </c>
      <c r="B11">
        <v>8</v>
      </c>
      <c r="C11">
        <v>1017</v>
      </c>
      <c r="E11" t="s">
        <v>150</v>
      </c>
    </row>
    <row r="12" spans="1:7">
      <c r="A12" t="s">
        <v>101</v>
      </c>
      <c r="B12">
        <v>108</v>
      </c>
      <c r="C12" t="s">
        <v>141</v>
      </c>
      <c r="F12">
        <v>66</v>
      </c>
      <c r="G12" t="s">
        <v>151</v>
      </c>
    </row>
    <row r="13" spans="1:7">
      <c r="A13" t="s">
        <v>102</v>
      </c>
      <c r="B13">
        <v>109</v>
      </c>
      <c r="C13" t="s">
        <v>141</v>
      </c>
    </row>
  </sheetData>
  <mergeCells count="2">
    <mergeCell ref="A1:A2"/>
    <mergeCell ref="B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Ion</vt:lpstr>
      <vt:lpstr>Isotope</vt:lpstr>
      <vt:lpstr>well log numbers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</dc:creator>
  <cp:lastModifiedBy>Anna Fehling</cp:lastModifiedBy>
  <dcterms:created xsi:type="dcterms:W3CDTF">2011-07-13T15:53:09Z</dcterms:created>
  <dcterms:modified xsi:type="dcterms:W3CDTF">2016-10-28T13:42:44Z</dcterms:modified>
</cp:coreProperties>
</file>